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firstSheet="1" activeTab="2"/>
  </bookViews>
  <sheets>
    <sheet name="con.inc. state." sheetId="1" r:id="rId1"/>
    <sheet name="con.bal.sheet" sheetId="2" r:id="rId2"/>
    <sheet name="notes 1 to 7" sheetId="3" r:id="rId3"/>
    <sheet name="notes 8 to 10" sheetId="4" r:id="rId4"/>
    <sheet name="notes 11  to 14" sheetId="5" r:id="rId5"/>
    <sheet name="notes 15 to 21" sheetId="6" r:id="rId6"/>
  </sheets>
  <definedNames>
    <definedName name="CONSOL.BAL.SH">'con.bal.sheet'!$B$1:$G$66</definedName>
    <definedName name="CONSOL.INC.STAT">'con.inc. state.'!$A$1:$J$68</definedName>
    <definedName name="PAGE1">'notes 1 to 7'!$A$1:$K$57</definedName>
    <definedName name="PAGE2">'notes 8 to 10'!$A$2:$L$48</definedName>
    <definedName name="PAGE3">'notes 11  to 14'!$A$1:$L$50</definedName>
    <definedName name="PAGE4">'notes 15 to 21'!$A$1:$L$53</definedName>
    <definedName name="_xlnm.Print_Area" localSheetId="1">'con.bal.sheet'!$B$1:$H$66</definedName>
    <definedName name="_xlnm.Print_Area" localSheetId="0">'con.inc. state.'!$B$1:$J$68</definedName>
    <definedName name="_xlnm.Print_Area" localSheetId="2">'notes 1 to 7'!$B$3:$L$57</definedName>
    <definedName name="_xlnm.Print_Area" localSheetId="4">'notes 11  to 14'!$B$2:$L$49</definedName>
    <definedName name="_xlnm.Print_Area" localSheetId="5">'notes 15 to 21'!$B$2:$M$54</definedName>
    <definedName name="_xlnm.Print_Area" localSheetId="3">'notes 8 to 10'!$B$3:$M$46</definedName>
  </definedNames>
  <calcPr fullCalcOnLoad="1"/>
</workbook>
</file>

<file path=xl/sharedStrings.xml><?xml version="1.0" encoding="utf-8"?>
<sst xmlns="http://schemas.openxmlformats.org/spreadsheetml/2006/main" count="330" uniqueCount="246">
  <si>
    <t>PRESTAR RESOURCES BHD  ( 123066-A)</t>
  </si>
  <si>
    <t>QUARTERLY REPORT ON CONSOLIDATED RESULTS FOR THE FINANCIAL PERIOD ENDED 31/12/2000</t>
  </si>
  <si>
    <t>(The Figures Have Not Been Audited)</t>
  </si>
  <si>
    <t>INDIVIDUAL QUARTER</t>
  </si>
  <si>
    <t>CUMULATIVE QUARTER</t>
  </si>
  <si>
    <t xml:space="preserve">Current </t>
  </si>
  <si>
    <t>Preceding Year</t>
  </si>
  <si>
    <t>Current</t>
  </si>
  <si>
    <t>Year</t>
  </si>
  <si>
    <t>Corresponding</t>
  </si>
  <si>
    <t>Quarter</t>
  </si>
  <si>
    <t>To Date</t>
  </si>
  <si>
    <t>Period</t>
  </si>
  <si>
    <t>31/12/2000</t>
  </si>
  <si>
    <t>31/12/1999</t>
  </si>
  <si>
    <t>CONSOLIDATED INCOME STATEMENT</t>
  </si>
  <si>
    <t>RM'000</t>
  </si>
  <si>
    <t>(a)</t>
  </si>
  <si>
    <t>Turnover</t>
  </si>
  <si>
    <t>(b)</t>
  </si>
  <si>
    <t>Investment income</t>
  </si>
  <si>
    <t>--</t>
  </si>
  <si>
    <t>(c)</t>
  </si>
  <si>
    <t>Other income including interest income</t>
  </si>
  <si>
    <t>Operating profit/(loss) before interest on</t>
  </si>
  <si>
    <t>borrowings, depreciation and amortisation,</t>
  </si>
  <si>
    <t xml:space="preserve">exceptional items, income tax, minority  </t>
  </si>
  <si>
    <t>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</si>
  <si>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</si>
  <si>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</si>
  <si>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</si>
  <si>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</si>
  <si>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</si>
  <si>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 interest on</t>
  </si>
  <si>
    <t>borrowings, depreciation and amortisation</t>
  </si>
  <si>
    <t xml:space="preserve">and exceptional items but before income tax, </t>
  </si>
  <si>
    <t>minority interests and extraordinary items</t>
  </si>
  <si>
    <t>(f)</t>
  </si>
  <si>
    <t>Share in the results of associated companies</t>
  </si>
  <si>
    <t>(g)</t>
  </si>
  <si>
    <t xml:space="preserve">Profit/(loss) before taxation, minority </t>
  </si>
  <si>
    <t>(h)</t>
  </si>
  <si>
    <t>Taxation</t>
  </si>
  <si>
    <t>(i)</t>
  </si>
  <si>
    <t xml:space="preserve">Profit / (loss) after taxation before </t>
  </si>
  <si>
    <t>deducting minority interests</t>
  </si>
  <si>
    <t>(ii)</t>
  </si>
  <si>
    <t>Less minority  interests</t>
  </si>
  <si>
    <t>(j)</t>
  </si>
  <si>
    <t>Profit/(loss) after taxation attributable</t>
  </si>
  <si>
    <t>to members of the company</t>
  </si>
  <si>
    <t>(k)</t>
  </si>
  <si>
    <t>Extraordinary items</t>
  </si>
  <si>
    <t xml:space="preserve"> </t>
  </si>
  <si>
    <t>Less minority interests</t>
  </si>
  <si>
    <t>(iii)</t>
  </si>
  <si>
    <t xml:space="preserve">Extraordinary items attributable to </t>
  </si>
  <si>
    <t>members of the company</t>
  </si>
  <si>
    <t>(l)</t>
  </si>
  <si>
    <t>Profit/(loss) after taxation and extraordinary</t>
  </si>
  <si>
    <t>items attributable to members of the company</t>
  </si>
  <si>
    <t>Earnings per share based on 2(j) above after</t>
  </si>
  <si>
    <t xml:space="preserve">deducting any provision for preference </t>
  </si>
  <si>
    <t>dividends, if any :-</t>
  </si>
  <si>
    <t>Basic (based on ...20,350,000.......................</t>
  </si>
  <si>
    <t>ordinary shares) (sen)</t>
  </si>
  <si>
    <t>Fully diluted (based on ...20,350,000........</t>
  </si>
  <si>
    <t>PRESTAR RESOURCES BHD ( 123066-A)</t>
  </si>
  <si>
    <t xml:space="preserve">QUARTERLY REPORT ON CONSOLIDATED RESULTS FOR THE FINANCIAL  </t>
  </si>
  <si>
    <t>PERIOD ENDED 31 DECEMBER 2000</t>
  </si>
  <si>
    <t>As At</t>
  </si>
  <si>
    <t>End Of</t>
  </si>
  <si>
    <t>Preceding</t>
  </si>
  <si>
    <t>Financial</t>
  </si>
  <si>
    <t>Year End</t>
  </si>
  <si>
    <t>CONSOLIDATED BALANCE SHEET</t>
  </si>
  <si>
    <t>Fixed Assets</t>
  </si>
  <si>
    <t>Investment in Associated Companies</t>
  </si>
  <si>
    <t>Long Term Investments</t>
  </si>
  <si>
    <t>Investment in Quoted Shares</t>
  </si>
  <si>
    <t>Intagible Assets</t>
  </si>
  <si>
    <t>Current Assets</t>
  </si>
  <si>
    <t>Stocks</t>
  </si>
  <si>
    <t>Trade Debtors</t>
  </si>
  <si>
    <t>Other Debtors, Deposits and Prepayments</t>
  </si>
  <si>
    <t>Cash and bank balances</t>
  </si>
  <si>
    <t>Current Liabilities</t>
  </si>
  <si>
    <t>Short Term Borrowings</t>
  </si>
  <si>
    <t>Trade Creditors</t>
  </si>
  <si>
    <t>Other Creditors</t>
  </si>
  <si>
    <t xml:space="preserve">Hire Purchase Creditors  </t>
  </si>
  <si>
    <t>Provision for Taxation</t>
  </si>
  <si>
    <t>Proposed Dividend</t>
  </si>
  <si>
    <t>Net Current Assets or  Current Liabilities</t>
  </si>
  <si>
    <t>Share Capital</t>
  </si>
  <si>
    <t>Reserves</t>
  </si>
  <si>
    <t>Share Premium</t>
  </si>
  <si>
    <t xml:space="preserve">Revaluation Reserve </t>
  </si>
  <si>
    <t>Capital Reserve</t>
  </si>
  <si>
    <t>Statutory Reserve</t>
  </si>
  <si>
    <t>Retained Profit</t>
  </si>
  <si>
    <t>Exchange Reserve</t>
  </si>
  <si>
    <t>Shareholders' Fund</t>
  </si>
  <si>
    <t>Minority Interests</t>
  </si>
  <si>
    <t>Long Term Borrowings</t>
  </si>
  <si>
    <t xml:space="preserve">Other Long Term Liabilities </t>
  </si>
  <si>
    <t>Deferred Tax</t>
  </si>
  <si>
    <t>Net tangible assets per share (RM)</t>
  </si>
  <si>
    <t>NOTES</t>
  </si>
  <si>
    <t>Quarterly Financial Report  for period ended 31 December 2000</t>
  </si>
  <si>
    <t>Accounting Policies</t>
  </si>
  <si>
    <t xml:space="preserve">The quarterly financial statements have been prepared based on accounting policies </t>
  </si>
  <si>
    <t>and  methods of computation consistent with those adopted in the audited 1999 Annual Report</t>
  </si>
  <si>
    <t>except that there is a change in the accounting policy on the treatment of pre-operating expenses</t>
  </si>
  <si>
    <t>of the subsidiaries in line with the requirements of  Malaysian Accounting Standards Board's</t>
  </si>
  <si>
    <t>Standard One (1).</t>
  </si>
  <si>
    <t>Exceptional Items</t>
  </si>
  <si>
    <t>The was  no exceptional item  for the financial year ended 31 Dec 2000</t>
  </si>
  <si>
    <t>There was  no extraordinary item  for the financial year ended 31 Dec 2000</t>
  </si>
  <si>
    <t>Taxation comprises :-</t>
  </si>
  <si>
    <t>CUMULATIVE</t>
  </si>
  <si>
    <t xml:space="preserve">CURRENT </t>
  </si>
  <si>
    <t>CURRENT</t>
  </si>
  <si>
    <t>YEAR</t>
  </si>
  <si>
    <t>QUARTER</t>
  </si>
  <si>
    <t>TO DATE</t>
  </si>
  <si>
    <t>-  current taxation</t>
  </si>
  <si>
    <t>-  deferred taxation</t>
  </si>
  <si>
    <t>-  associated companies</t>
  </si>
  <si>
    <t>-</t>
  </si>
  <si>
    <t>-  in respect of prior years</t>
  </si>
  <si>
    <t>The effective tax rate of the Group for the current year-to-date is lower than the statutory tax</t>
  </si>
  <si>
    <t xml:space="preserve"> rate due to the availability of reinvestment allowances and unabsorbed capital allowances / lossess</t>
  </si>
  <si>
    <t>for  the set-off against taxable profits of several operating subsidiaries.</t>
  </si>
  <si>
    <t>Pre-acquisition Profit</t>
  </si>
  <si>
    <t>There were no pre-acquisition profits or losses for financial periods under review.</t>
  </si>
  <si>
    <t>Sale of Investments and/or Properties</t>
  </si>
  <si>
    <t>There were  no sale of investments and/or properties for the financial periods under review.</t>
  </si>
  <si>
    <t xml:space="preserve">Quoted Securities </t>
  </si>
  <si>
    <t>are as follows :-</t>
  </si>
  <si>
    <t xml:space="preserve">Total Purchases </t>
  </si>
  <si>
    <t>Total Disposals</t>
  </si>
  <si>
    <t>N/A</t>
  </si>
  <si>
    <t>Total profit/(loss) on disposal</t>
  </si>
  <si>
    <t>Total investments in quoted securitieis as at 31th December 2000 are as follows :-</t>
  </si>
  <si>
    <t xml:space="preserve">At cost </t>
  </si>
  <si>
    <t>Provision for diminution in value</t>
  </si>
  <si>
    <t>At book value</t>
  </si>
  <si>
    <t>Market value</t>
  </si>
  <si>
    <t>[ Page 2 ]</t>
  </si>
  <si>
    <t>Changes in the Composition of the Group</t>
  </si>
  <si>
    <t xml:space="preserve">There were no changes in the composition of the Group during the financial Quarter ended </t>
  </si>
  <si>
    <t>31st Dec 2000</t>
  </si>
  <si>
    <t>Status of Corporate Proposals</t>
  </si>
  <si>
    <t>On 20 Oct 2000 , the shareholders of the company present at an EGM held on that day approved</t>
  </si>
  <si>
    <t>the following proposals :</t>
  </si>
  <si>
    <t xml:space="preserve">(i)  the Rights Issue of 20 350 000 new ordinary shares of RM 1.00 each on the basis of one (1) </t>
  </si>
  <si>
    <t xml:space="preserve">     new  ordinary shares of RM1.00 each for every one ( 1 ) existing ordinary share of RM 1.00 </t>
  </si>
  <si>
    <t xml:space="preserve">     each  held at an issue price of RM 2.00 per new ordinary share of RM 1.00 each</t>
  </si>
  <si>
    <t>(ii)  the acquisition of a parcel of industrial land together with five (5) blocks of factory buildings</t>
  </si>
  <si>
    <t>(iii) Employees' share option scheme ( ESOS )</t>
  </si>
  <si>
    <t xml:space="preserve">(iv) the increase in authorised share capital of the Company from RM 25 000 000 comprising </t>
  </si>
  <si>
    <t xml:space="preserve">       25 000 000 Shares to RM 100 000 000 comprising 100 000 000 shares</t>
  </si>
  <si>
    <t>- -  Prestar' additional  20  350  000 new ordinary shares of RM 1.00 each issued  pursuant  to  the</t>
  </si>
  <si>
    <t xml:space="preserve">      Rights Issue was listed  on KLSE 2nd Board on 8th Feb 2001</t>
  </si>
  <si>
    <t xml:space="preserve">-- The differential sum of the purchase price for the acquisition of industrial property  was  paid  </t>
  </si>
  <si>
    <t xml:space="preserve">    to  the Vendor' s  Solicitor on  12th Feb 2001. The purchase will be completed in about one</t>
  </si>
  <si>
    <t xml:space="preserve">    month's  time .</t>
  </si>
  <si>
    <t>-- On 31st Jan 2001 , the ESOS committee has offerred  the eligible employees the option to</t>
  </si>
  <si>
    <t xml:space="preserve">   subscribe  for the new ordinary shares in Prestar Resources Bhd pursuant to the Bye-Laws of the</t>
  </si>
  <si>
    <t xml:space="preserve">   Prestar ESOS.</t>
  </si>
  <si>
    <t>-- Authorised share capital of the Company was increased to RM 100 000 000 on  the date of</t>
  </si>
  <si>
    <t xml:space="preserve">   shareholders' approval</t>
  </si>
  <si>
    <t>Seasonal or Cyclical Factors</t>
  </si>
  <si>
    <t>The Group  faces   minor seasonal and cyclical fluctuations during the major festive seasons :such</t>
  </si>
  <si>
    <t>as  Hari Raya Puasa and Chinese New Year  celebrations</t>
  </si>
  <si>
    <t>[ Page 3 ]</t>
  </si>
  <si>
    <t>Issuance or Repayment of Debt and Equity Secutities</t>
  </si>
  <si>
    <t>Group Bank Borrowings :</t>
  </si>
  <si>
    <t>Total group borrowings as at 31 December 2000 are as follows :-</t>
  </si>
  <si>
    <t>Long Term Bank Loans - Secured</t>
  </si>
  <si>
    <t>Total outstanding balances</t>
  </si>
  <si>
    <t>Repayments due within the next 12 months</t>
  </si>
  <si>
    <t xml:space="preserve">                          Total  -  Long Term Bank Loans - Secured</t>
  </si>
  <si>
    <t>Short Term Bank Borrowings</t>
  </si>
  <si>
    <t>Secured :-</t>
  </si>
  <si>
    <t>Bank overdrafts</t>
  </si>
  <si>
    <t>Revolving credits</t>
  </si>
  <si>
    <t>Bankers' acceptance &amp; Trust Receipts</t>
  </si>
  <si>
    <t xml:space="preserve">Current portion of long term loan </t>
  </si>
  <si>
    <t>Sub-total</t>
  </si>
  <si>
    <t>Unsecured :-</t>
  </si>
  <si>
    <t xml:space="preserve">                            Total    -   Short Term Bank Borrowings</t>
  </si>
  <si>
    <t xml:space="preserve">Contigent Liabilities </t>
  </si>
  <si>
    <t>Contingent liabilities of the Group as at  23  February  2001 (the lates practicable date which is not</t>
  </si>
  <si>
    <t>earlier than 7 days from the date of issue of this quarterly report) comprise of the followings :</t>
  </si>
  <si>
    <t xml:space="preserve">Guarantees to financial institution for credit facilities </t>
  </si>
  <si>
    <t>granted to subsidiaries</t>
  </si>
  <si>
    <t>Bank Guarantees to Custom &amp; Excise Dept. for the</t>
  </si>
  <si>
    <t>various importation requirements</t>
  </si>
  <si>
    <t>Guarantees to 3rd party  Suppliers for credit facilities</t>
  </si>
  <si>
    <t>RM ' 000</t>
  </si>
  <si>
    <t>granted to subsidiary</t>
  </si>
  <si>
    <t>Off Balance Sheet Financial Instruments</t>
  </si>
  <si>
    <t xml:space="preserve">The Group does not have material financial instruments with off balace sheet risk as </t>
  </si>
  <si>
    <t>at the  date of this report.</t>
  </si>
  <si>
    <t>[ Page 4 ]</t>
  </si>
  <si>
    <t>Material Litigation</t>
  </si>
  <si>
    <t>The group is not engaged in any material litigation as at  23 Feb   2001, the latest praticable</t>
  </si>
  <si>
    <t>date which is not earlier than 7 days from the date of issue of this quarterly report.</t>
  </si>
  <si>
    <t>Segmental Reporting</t>
  </si>
  <si>
    <t>Profit</t>
  </si>
  <si>
    <t xml:space="preserve">Total </t>
  </si>
  <si>
    <t>Before</t>
  </si>
  <si>
    <t>Assets</t>
  </si>
  <si>
    <t>Employed</t>
  </si>
  <si>
    <t>Manufacturing</t>
  </si>
  <si>
    <t>Trading</t>
  </si>
  <si>
    <t>Investment holding</t>
  </si>
  <si>
    <t>Intra-Group</t>
  </si>
  <si>
    <t>Analysis by geographical location</t>
  </si>
  <si>
    <t>Malaysia</t>
  </si>
  <si>
    <t>Belgium</t>
  </si>
  <si>
    <t xml:space="preserve">Materials Changes in the Quarterly Results compared to the results of the </t>
  </si>
  <si>
    <t>Preceding Quarter</t>
  </si>
  <si>
    <t>Turnover for current quarter  increased  slightly as compared to the preceding quarter , however</t>
  </si>
  <si>
    <t xml:space="preserve">profit  margin   were lower mainly due to keen competitions faced  in sales pricing as well as </t>
  </si>
  <si>
    <t>rising cost of sales of certain segments. There  were no other  material  changes for the period.</t>
  </si>
  <si>
    <t>Review Of Performance Of The Company And Its Principal Subsidiaries</t>
  </si>
  <si>
    <t xml:space="preserve">For the financial year  ended 31 December 2000 ,the Group recorded  a turnover of RM 260.3 million </t>
  </si>
  <si>
    <t>and Profit before taxation of RM 17.8 million, being 34 % and 23 % above the achievements of prior</t>
  </si>
  <si>
    <t>year respectively.</t>
  </si>
  <si>
    <t xml:space="preserve">The double digit growth of the Group were mainly due to the strong economic conditions of the country </t>
  </si>
  <si>
    <t>in the first half of the year coupled with diversities of the Group within the Steel related  industries.</t>
  </si>
  <si>
    <t xml:space="preserve">Though the Group do face keen competitions and rising cost of sales since  the second half of the year , </t>
  </si>
  <si>
    <t>the various operational improvement programme aimed at improving efficiencies and costs reductions</t>
  </si>
  <si>
    <t>has poised the Group to face the tough business conditions  reasonably well..</t>
  </si>
  <si>
    <t>Prospects For The Current Financial year</t>
  </si>
  <si>
    <t>Barring  any unforeseen circumstances , the Directors expect the performance of the Group</t>
  </si>
  <si>
    <t>for the financial year ending 31 December 20001 to be satisfactory.</t>
  </si>
  <si>
    <t>Variance Of Actual Profit From Forecast Profit</t>
  </si>
  <si>
    <t>Not Applicable.</t>
  </si>
  <si>
    <t>Dividend</t>
  </si>
  <si>
    <t>The Directors  recommended a final dividend of 3.5% less 28% tax amounting to RM512,820</t>
  </si>
  <si>
    <t>in respect of the financial year ended 31 December 2000.</t>
  </si>
  <si>
    <t xml:space="preserve">                       Total purchases and disposals of quoted securities for the current financial year to 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</si>
</sst>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0"/>
    </font>
    <font>
      <b/>
      <sz val="14"/>
      <name val="Arial"/>
      <family val="0"/>
    </font>
    <font>
      <sz val="11"/>
      <name val="Nimrod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11"/>
      <name val="Nimrod"/>
      <family val="0"/>
    </font>
    <font>
      <sz val="14"/>
      <name val="Nimrod"/>
      <family val="0"/>
    </font>
    <font>
      <b/>
      <sz val="14"/>
      <name val="Nimrod"/>
      <family val="0"/>
    </font>
    <font>
      <sz val="12"/>
      <name val="Nimrod"/>
      <family val="0"/>
    </font>
    <font>
      <b/>
      <sz val="12"/>
      <name val="Nimrod"/>
      <family val="0"/>
    </font>
    <font>
      <i/>
      <sz val="12"/>
      <name val="Nimrod"/>
      <family val="0"/>
    </font>
    <font>
      <sz val="12"/>
      <name val="Times New Roman"/>
      <family val="0"/>
    </font>
    <font>
      <b/>
      <u val="single"/>
      <sz val="12"/>
      <name val="Times New Roman"/>
      <family val="0"/>
    </font>
    <font>
      <b/>
      <sz val="12"/>
      <name val="Times New Roman"/>
      <family val="0"/>
    </font>
    <font>
      <u val="single"/>
      <sz val="12"/>
      <name val="Arial"/>
      <family val="0"/>
    </font>
    <font>
      <u val="single"/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0" fontId="9" fillId="0" borderId="1" xfId="0" applyNumberFormat="1" applyFont="1" applyAlignment="1">
      <alignment horizontal="centerContinuous"/>
    </xf>
    <xf numFmtId="0" fontId="6" fillId="0" borderId="2" xfId="0" applyNumberFormat="1" applyFont="1" applyAlignment="1">
      <alignment horizontal="centerContinuous"/>
    </xf>
    <xf numFmtId="0" fontId="6" fillId="0" borderId="3" xfId="0" applyFont="1" applyAlignment="1">
      <alignment/>
    </xf>
    <xf numFmtId="0" fontId="6" fillId="0" borderId="4" xfId="0" applyNumberFormat="1" applyFont="1" applyAlignment="1">
      <alignment horizontal="center"/>
    </xf>
    <xf numFmtId="0" fontId="6" fillId="0" borderId="5" xfId="0" applyNumberFormat="1" applyFont="1" applyAlignment="1">
      <alignment horizontal="center"/>
    </xf>
    <xf numFmtId="0" fontId="6" fillId="0" borderId="3" xfId="0" applyNumberFormat="1" applyFont="1" applyAlignment="1">
      <alignment horizontal="center"/>
    </xf>
    <xf numFmtId="0" fontId="6" fillId="0" borderId="6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0" fontId="6" fillId="0" borderId="1" xfId="0" applyFont="1" applyAlignment="1">
      <alignment/>
    </xf>
    <xf numFmtId="0" fontId="6" fillId="0" borderId="7" xfId="0" applyFont="1" applyAlignment="1">
      <alignment/>
    </xf>
    <xf numFmtId="0" fontId="6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3" fontId="10" fillId="0" borderId="3" xfId="0" applyNumberFormat="1" applyFont="1" applyAlignment="1">
      <alignment horizontal="center"/>
    </xf>
    <xf numFmtId="3" fontId="10" fillId="0" borderId="6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6" fillId="0" borderId="8" xfId="0" applyNumberFormat="1" applyFont="1" applyAlignment="1">
      <alignment horizontal="center"/>
    </xf>
    <xf numFmtId="0" fontId="12" fillId="0" borderId="8" xfId="0" applyNumberFormat="1" applyFont="1" applyAlignment="1">
      <alignment horizontal="center"/>
    </xf>
    <xf numFmtId="0" fontId="12" fillId="0" borderId="8" xfId="0" applyNumberFormat="1" applyFont="1" applyAlignment="1">
      <alignment horizontal="left"/>
    </xf>
    <xf numFmtId="0" fontId="6" fillId="0" borderId="8" xfId="0" applyNumberFormat="1" applyFont="1" applyAlignment="1">
      <alignment horizontal="justify"/>
    </xf>
    <xf numFmtId="3" fontId="10" fillId="0" borderId="4" xfId="0" applyNumberFormat="1" applyFont="1" applyAlignment="1">
      <alignment horizontal="center"/>
    </xf>
    <xf numFmtId="3" fontId="10" fillId="0" borderId="5" xfId="0" applyNumberFormat="1" applyFont="1" applyAlignment="1">
      <alignment horizontal="center"/>
    </xf>
    <xf numFmtId="0" fontId="6" fillId="0" borderId="0" xfId="0" applyNumberFormat="1" applyFont="1" applyAlignment="1">
      <alignment horizontal="justify"/>
    </xf>
    <xf numFmtId="3" fontId="11" fillId="0" borderId="3" xfId="0" applyNumberFormat="1" applyFont="1" applyAlignment="1">
      <alignment horizontal="center"/>
    </xf>
    <xf numFmtId="3" fontId="11" fillId="0" borderId="6" xfId="0" applyNumberFormat="1" applyFont="1" applyAlignment="1">
      <alignment horizontal="center"/>
    </xf>
    <xf numFmtId="0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8" xfId="0" applyNumberFormat="1" applyFont="1" applyAlignment="1">
      <alignment/>
    </xf>
    <xf numFmtId="4" fontId="10" fillId="0" borderId="3" xfId="0" applyNumberFormat="1" applyFont="1" applyAlignment="1">
      <alignment horizontal="center"/>
    </xf>
    <xf numFmtId="4" fontId="10" fillId="0" borderId="6" xfId="0" applyNumberFormat="1" applyFont="1" applyAlignment="1">
      <alignment horizontal="center"/>
    </xf>
    <xf numFmtId="0" fontId="6" fillId="0" borderId="2" xfId="0" applyFont="1" applyAlignment="1">
      <alignment/>
    </xf>
    <xf numFmtId="0" fontId="11" fillId="0" borderId="0" xfId="0" applyNumberFormat="1" applyFont="1" applyAlignment="1">
      <alignment horizontal="centerContinuous"/>
    </xf>
    <xf numFmtId="0" fontId="13" fillId="0" borderId="0" xfId="0" applyFont="1" applyAlignment="1">
      <alignment/>
    </xf>
    <xf numFmtId="0" fontId="6" fillId="0" borderId="1" xfId="0" applyNumberFormat="1" applyFont="1" applyAlignment="1">
      <alignment horizontal="center"/>
    </xf>
    <xf numFmtId="0" fontId="6" fillId="0" borderId="7" xfId="0" applyNumberFormat="1" applyFont="1" applyAlignment="1">
      <alignment horizontal="center"/>
    </xf>
    <xf numFmtId="3" fontId="10" fillId="0" borderId="3" xfId="0" applyNumberFormat="1" applyFont="1" applyAlignment="1">
      <alignment/>
    </xf>
    <xf numFmtId="3" fontId="10" fillId="0" borderId="6" xfId="0" applyNumberFormat="1" applyFont="1" applyAlignment="1">
      <alignment/>
    </xf>
    <xf numFmtId="0" fontId="12" fillId="0" borderId="5" xfId="0" applyFont="1" applyAlignment="1">
      <alignment/>
    </xf>
    <xf numFmtId="0" fontId="14" fillId="0" borderId="8" xfId="0" applyNumberFormat="1" applyFont="1" applyAlignment="1">
      <alignment/>
    </xf>
    <xf numFmtId="0" fontId="6" fillId="0" borderId="8" xfId="0" applyFont="1" applyAlignment="1">
      <alignment/>
    </xf>
    <xf numFmtId="3" fontId="10" fillId="0" borderId="4" xfId="0" applyNumberFormat="1" applyFont="1" applyAlignment="1">
      <alignment/>
    </xf>
    <xf numFmtId="3" fontId="10" fillId="0" borderId="5" xfId="0" applyNumberFormat="1" applyFont="1" applyAlignment="1">
      <alignment/>
    </xf>
    <xf numFmtId="0" fontId="12" fillId="0" borderId="6" xfId="0" applyFont="1" applyAlignment="1">
      <alignment/>
    </xf>
    <xf numFmtId="0" fontId="14" fillId="0" borderId="0" xfId="0" applyNumberFormat="1" applyFont="1" applyAlignment="1">
      <alignment/>
    </xf>
    <xf numFmtId="0" fontId="12" fillId="0" borderId="8" xfId="0" applyFont="1" applyAlignment="1">
      <alignment/>
    </xf>
    <xf numFmtId="3" fontId="10" fillId="0" borderId="3" xfId="0" applyNumberFormat="1" applyFont="1" applyAlignment="1">
      <alignment horizontal="right"/>
    </xf>
    <xf numFmtId="3" fontId="11" fillId="0" borderId="1" xfId="0" applyNumberFormat="1" applyFont="1" applyAlignment="1">
      <alignment/>
    </xf>
    <xf numFmtId="3" fontId="11" fillId="0" borderId="7" xfId="0" applyNumberFormat="1" applyFont="1" applyAlignment="1">
      <alignment/>
    </xf>
    <xf numFmtId="3" fontId="10" fillId="0" borderId="1" xfId="0" applyNumberFormat="1" applyFont="1" applyAlignment="1">
      <alignment/>
    </xf>
    <xf numFmtId="3" fontId="10" fillId="0" borderId="7" xfId="0" applyNumberFormat="1" applyFont="1" applyAlignment="1">
      <alignment/>
    </xf>
    <xf numFmtId="3" fontId="10" fillId="0" borderId="6" xfId="0" applyNumberFormat="1" applyFont="1" applyAlignment="1">
      <alignment horizontal="right"/>
    </xf>
    <xf numFmtId="0" fontId="12" fillId="0" borderId="5" xfId="0" applyNumberFormat="1" applyFont="1" applyAlignment="1">
      <alignment/>
    </xf>
    <xf numFmtId="0" fontId="14" fillId="0" borderId="8" xfId="0" applyFont="1" applyAlignment="1">
      <alignment/>
    </xf>
    <xf numFmtId="0" fontId="12" fillId="0" borderId="6" xfId="0" applyNumberFormat="1" applyFont="1" applyAlignment="1">
      <alignment/>
    </xf>
    <xf numFmtId="0" fontId="14" fillId="0" borderId="0" xfId="0" applyFont="1" applyAlignment="1">
      <alignment/>
    </xf>
    <xf numFmtId="4" fontId="10" fillId="0" borderId="3" xfId="0" applyNumberFormat="1" applyFont="1" applyAlignment="1">
      <alignment/>
    </xf>
    <xf numFmtId="4" fontId="10" fillId="0" borderId="6" xfId="0" applyNumberFormat="1" applyFont="1" applyAlignment="1">
      <alignment/>
    </xf>
    <xf numFmtId="3" fontId="6" fillId="0" borderId="2" xfId="0" applyNumberFormat="1" applyFont="1" applyAlignment="1">
      <alignment/>
    </xf>
    <xf numFmtId="0" fontId="6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NumberFormat="1" applyFont="1" applyAlignment="1">
      <alignment/>
    </xf>
    <xf numFmtId="0" fontId="17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NumberFormat="1" applyFont="1" applyAlignment="1">
      <alignment horizontal="centerContinuous"/>
    </xf>
    <xf numFmtId="0" fontId="15" fillId="0" borderId="0" xfId="0" applyNumberFormat="1" applyFont="1" applyAlignment="1">
      <alignment/>
    </xf>
    <xf numFmtId="0" fontId="15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3" fontId="15" fillId="0" borderId="8" xfId="0" applyNumberFormat="1" applyFont="1" applyAlignment="1">
      <alignment horizontal="right"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/>
    </xf>
    <xf numFmtId="3" fontId="15" fillId="0" borderId="2" xfId="0" applyNumberFormat="1" applyFont="1" applyAlignment="1">
      <alignment/>
    </xf>
    <xf numFmtId="0" fontId="0" fillId="0" borderId="2" xfId="0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2" xfId="0" applyNumberFormat="1" applyFont="1" applyAlignment="1">
      <alignment horizontal="center"/>
    </xf>
    <xf numFmtId="0" fontId="15" fillId="0" borderId="2" xfId="0" applyFont="1" applyAlignment="1">
      <alignment/>
    </xf>
    <xf numFmtId="0" fontId="15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center"/>
    </xf>
    <xf numFmtId="3" fontId="17" fillId="0" borderId="0" xfId="0" applyNumberFormat="1" applyFont="1" applyAlignment="1">
      <alignment/>
    </xf>
    <xf numFmtId="3" fontId="15" fillId="0" borderId="0" xfId="0" applyNumberFormat="1" applyFont="1" applyAlignment="1">
      <alignment horizontal="centerContinuous"/>
    </xf>
    <xf numFmtId="3" fontId="17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3" fontId="15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3" fontId="17" fillId="0" borderId="2" xfId="0" applyNumberFormat="1" applyFont="1" applyAlignment="1">
      <alignment/>
    </xf>
    <xf numFmtId="3" fontId="17" fillId="2" borderId="0" xfId="0" applyNumberFormat="1" applyFont="1" applyFill="1" applyAlignment="1">
      <alignment horizontal="centerContinuous"/>
    </xf>
    <xf numFmtId="3" fontId="17" fillId="2" borderId="0" xfId="0" applyNumberFormat="1" applyFont="1" applyFill="1" applyAlignment="1">
      <alignment/>
    </xf>
    <xf numFmtId="3" fontId="15" fillId="2" borderId="0" xfId="0" applyNumberFormat="1" applyFont="1" applyFill="1" applyAlignment="1">
      <alignment/>
    </xf>
    <xf numFmtId="3" fontId="15" fillId="2" borderId="0" xfId="0" applyNumberFormat="1" applyFont="1" applyFill="1" applyAlignment="1">
      <alignment horizontal="center"/>
    </xf>
    <xf numFmtId="3" fontId="15" fillId="2" borderId="2" xfId="0" applyNumberFormat="1" applyFont="1" applyFill="1" applyAlignment="1">
      <alignment/>
    </xf>
    <xf numFmtId="3" fontId="15" fillId="0" borderId="8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3" fontId="11" fillId="0" borderId="9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15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NumberFormat="1" applyFont="1" applyAlignment="1">
      <alignment horizontal="left"/>
    </xf>
    <xf numFmtId="3" fontId="15" fillId="0" borderId="0" xfId="0" applyNumberFormat="1" applyFont="1" applyAlignment="1">
      <alignment horizontal="left"/>
    </xf>
    <xf numFmtId="3" fontId="17" fillId="0" borderId="0" xfId="0" applyNumberFormat="1" applyFont="1" applyAlignment="1">
      <alignment horizontal="left"/>
    </xf>
    <xf numFmtId="3" fontId="19" fillId="0" borderId="0" xfId="0" applyNumberFormat="1" applyFont="1" applyAlignment="1">
      <alignment horizontal="left"/>
    </xf>
    <xf numFmtId="3" fontId="15" fillId="2" borderId="0" xfId="0" applyNumberFormat="1" applyFont="1" applyFill="1" applyAlignment="1">
      <alignment horizontal="left"/>
    </xf>
    <xf numFmtId="3" fontId="17" fillId="2" borderId="0" xfId="0" applyNumberFormat="1" applyFont="1" applyFill="1" applyAlignment="1">
      <alignment horizontal="left"/>
    </xf>
    <xf numFmtId="0" fontId="15" fillId="0" borderId="0" xfId="0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1"/>
  <sheetViews>
    <sheetView showGridLines="0" showOutlineSymbols="0" zoomScale="75" zoomScaleNormal="75" workbookViewId="0" topLeftCell="A17">
      <selection activeCell="E24" sqref="E24"/>
    </sheetView>
  </sheetViews>
  <sheetFormatPr defaultColWidth="8.88671875" defaultRowHeight="15"/>
  <cols>
    <col min="1" max="2" width="4.10546875" style="4" customWidth="1"/>
    <col min="3" max="3" width="4.10546875" style="9" customWidth="1"/>
    <col min="4" max="4" width="3.21484375" style="10" customWidth="1"/>
    <col min="5" max="5" width="37.10546875" style="4" customWidth="1"/>
    <col min="6" max="6" width="11.21484375" style="4" customWidth="1"/>
    <col min="7" max="7" width="14.5546875" style="4" customWidth="1"/>
    <col min="8" max="8" width="11.21484375" style="4" customWidth="1"/>
    <col min="9" max="9" width="15.21484375" style="4" customWidth="1"/>
    <col min="10" max="10" width="1.4375" style="4" customWidth="1"/>
    <col min="11" max="238" width="8.5546875" style="4" customWidth="1"/>
    <col min="239" max="16384" width="8.5546875" style="0" customWidth="1"/>
  </cols>
  <sheetData>
    <row r="1" spans="1:9" ht="18">
      <c r="A1" s="1"/>
      <c r="B1" s="2" t="s">
        <v>0</v>
      </c>
      <c r="C1" s="3"/>
      <c r="D1" s="3"/>
      <c r="E1" s="3"/>
      <c r="F1" s="3"/>
      <c r="G1" s="3"/>
      <c r="H1" s="3"/>
      <c r="I1" s="3"/>
    </row>
    <row r="2" spans="1:9" ht="15.75">
      <c r="A2" s="1"/>
      <c r="B2" s="5"/>
      <c r="C2" s="6"/>
      <c r="D2" s="7"/>
      <c r="E2" s="1"/>
      <c r="F2" s="1"/>
      <c r="G2" s="1"/>
      <c r="H2" s="1"/>
      <c r="I2" s="1"/>
    </row>
    <row r="3" spans="1:9" ht="15.75">
      <c r="A3" s="1"/>
      <c r="B3" s="8" t="s">
        <v>1</v>
      </c>
      <c r="C3" s="3"/>
      <c r="D3" s="3"/>
      <c r="E3" s="3"/>
      <c r="F3" s="3"/>
      <c r="G3" s="3"/>
      <c r="H3" s="3"/>
      <c r="I3" s="3"/>
    </row>
    <row r="4" spans="2:9" ht="15.75">
      <c r="B4"/>
      <c r="F4"/>
      <c r="G4" s="11"/>
      <c r="H4" s="11"/>
      <c r="I4" s="11"/>
    </row>
    <row r="5" spans="2:9" ht="15.75">
      <c r="B5"/>
      <c r="F5" s="8" t="s">
        <v>2</v>
      </c>
      <c r="G5" s="12"/>
      <c r="H5" s="12"/>
      <c r="I5" s="12"/>
    </row>
    <row r="6" spans="2:10" ht="15.75">
      <c r="B6"/>
      <c r="F6" s="13" t="s">
        <v>3</v>
      </c>
      <c r="G6" s="14"/>
      <c r="H6" s="13" t="s">
        <v>4</v>
      </c>
      <c r="I6" s="14"/>
      <c r="J6" s="15"/>
    </row>
    <row r="7" spans="6:10" ht="15.75">
      <c r="F7" s="16" t="s">
        <v>5</v>
      </c>
      <c r="G7" s="17" t="s">
        <v>6</v>
      </c>
      <c r="H7" s="16" t="s">
        <v>7</v>
      </c>
      <c r="I7" s="17" t="s">
        <v>6</v>
      </c>
      <c r="J7" s="15"/>
    </row>
    <row r="8" spans="6:10" ht="15.75">
      <c r="F8" s="18" t="s">
        <v>8</v>
      </c>
      <c r="G8" s="19" t="s">
        <v>9</v>
      </c>
      <c r="H8" s="18" t="s">
        <v>8</v>
      </c>
      <c r="I8" s="19" t="s">
        <v>9</v>
      </c>
      <c r="J8" s="15"/>
    </row>
    <row r="9" spans="6:10" ht="15.75">
      <c r="F9" s="18" t="s">
        <v>10</v>
      </c>
      <c r="G9" s="19" t="s">
        <v>10</v>
      </c>
      <c r="H9" s="18" t="s">
        <v>11</v>
      </c>
      <c r="I9" s="19" t="s">
        <v>12</v>
      </c>
      <c r="J9" s="15"/>
    </row>
    <row r="10" spans="6:10" ht="15.75">
      <c r="F10" s="18" t="s">
        <v>13</v>
      </c>
      <c r="G10" s="19" t="s">
        <v>14</v>
      </c>
      <c r="H10" s="18" t="s">
        <v>13</v>
      </c>
      <c r="I10" s="19" t="s">
        <v>14</v>
      </c>
      <c r="J10" s="15"/>
    </row>
    <row r="11" spans="2:10" ht="18.75">
      <c r="B11" s="20" t="s">
        <v>15</v>
      </c>
      <c r="F11" s="18" t="s">
        <v>16</v>
      </c>
      <c r="G11" s="19" t="s">
        <v>16</v>
      </c>
      <c r="H11" s="18" t="s">
        <v>16</v>
      </c>
      <c r="I11" s="19" t="s">
        <v>16</v>
      </c>
      <c r="J11" s="15"/>
    </row>
    <row r="12" spans="6:10" ht="12.75" customHeight="1">
      <c r="F12" s="21"/>
      <c r="G12" s="22"/>
      <c r="H12" s="21"/>
      <c r="I12" s="22"/>
      <c r="J12" s="15"/>
    </row>
    <row r="13" spans="2:10" ht="16.5" customHeight="1">
      <c r="B13" s="23">
        <v>1</v>
      </c>
      <c r="C13" s="24" t="s">
        <v>17</v>
      </c>
      <c r="D13" s="25" t="s">
        <v>18</v>
      </c>
      <c r="F13" s="26">
        <v>67370</v>
      </c>
      <c r="G13" s="27">
        <v>60801</v>
      </c>
      <c r="H13" s="26">
        <v>260339</v>
      </c>
      <c r="I13" s="27">
        <v>194507</v>
      </c>
      <c r="J13" s="15"/>
    </row>
    <row r="14" spans="2:10" ht="12.75" customHeight="1">
      <c r="B14" s="9"/>
      <c r="C14" s="28"/>
      <c r="D14" s="29"/>
      <c r="F14" s="26"/>
      <c r="G14" s="27"/>
      <c r="H14" s="26"/>
      <c r="I14" s="27"/>
      <c r="J14" s="15"/>
    </row>
    <row r="15" spans="2:10" ht="18.75">
      <c r="B15" s="9"/>
      <c r="C15" s="24" t="s">
        <v>19</v>
      </c>
      <c r="D15" s="25" t="s">
        <v>20</v>
      </c>
      <c r="F15" s="26" t="s">
        <v>21</v>
      </c>
      <c r="G15" s="27" t="s">
        <v>21</v>
      </c>
      <c r="H15" s="26" t="s">
        <v>21</v>
      </c>
      <c r="I15" s="27" t="s">
        <v>21</v>
      </c>
      <c r="J15" s="15"/>
    </row>
    <row r="16" spans="2:10" ht="13.5" customHeight="1">
      <c r="B16" s="9"/>
      <c r="C16" s="28"/>
      <c r="D16" s="25"/>
      <c r="F16" s="26"/>
      <c r="G16" s="27"/>
      <c r="H16" s="26"/>
      <c r="I16" s="27"/>
      <c r="J16" s="15"/>
    </row>
    <row r="17" spans="2:10" ht="18.75">
      <c r="B17" s="9"/>
      <c r="C17" s="24" t="s">
        <v>22</v>
      </c>
      <c r="D17" s="25" t="s">
        <v>23</v>
      </c>
      <c r="F17" s="26">
        <v>299</v>
      </c>
      <c r="G17" s="27">
        <v>294</v>
      </c>
      <c r="H17" s="26">
        <v>1171</v>
      </c>
      <c r="I17" s="27">
        <v>1044</v>
      </c>
      <c r="J17" s="15"/>
    </row>
    <row r="18" spans="2:10" ht="13.5" customHeight="1">
      <c r="B18" s="9"/>
      <c r="C18" s="28"/>
      <c r="D18" s="29"/>
      <c r="F18" s="26"/>
      <c r="G18" s="27"/>
      <c r="H18" s="26"/>
      <c r="I18" s="27"/>
      <c r="J18" s="15"/>
    </row>
    <row r="19" spans="2:10" ht="18.75">
      <c r="B19" s="30">
        <v>2</v>
      </c>
      <c r="C19" s="31" t="s">
        <v>17</v>
      </c>
      <c r="D19" s="32" t="s">
        <v>24</v>
      </c>
      <c r="E19" s="33"/>
      <c r="F19" s="34"/>
      <c r="G19" s="35"/>
      <c r="H19" s="34"/>
      <c r="I19" s="35"/>
      <c r="J19" s="15"/>
    </row>
    <row r="20" spans="2:10" ht="18.75">
      <c r="B20" s="23"/>
      <c r="C20" s="24"/>
      <c r="D20" s="25" t="s">
        <v>25</v>
      </c>
      <c r="E20" s="36"/>
      <c r="F20" s="26"/>
      <c r="G20" s="27"/>
      <c r="H20" s="26"/>
      <c r="I20" s="27"/>
      <c r="J20" s="15"/>
    </row>
    <row r="21" spans="2:10" ht="18.75">
      <c r="B21" s="23"/>
      <c r="C21" s="24"/>
      <c r="D21" s="25" t="s">
        <v>26</v>
      </c>
      <c r="E21" s="36"/>
      <c r="F21" s="26"/>
      <c r="G21" s="27"/>
      <c r="H21" s="26"/>
      <c r="I21" s="27"/>
      <c r="J21" s="15"/>
    </row>
    <row r="22" spans="2:10" ht="18.75">
      <c r="B22" s="23"/>
      <c r="C22" s="24"/>
      <c r="D22" s="25" t="s">
        <v>27</v>
      </c>
      <c r="F22" s="26">
        <v>6992</v>
      </c>
      <c r="G22" s="27">
        <v>7575</v>
      </c>
      <c r="H22" s="26">
        <v>31011</v>
      </c>
      <c r="I22" s="27">
        <v>26547</v>
      </c>
      <c r="J22" s="15"/>
    </row>
    <row r="23" spans="2:10" ht="13.5" customHeight="1">
      <c r="B23" s="23"/>
      <c r="C23" s="24"/>
      <c r="D23" s="25"/>
      <c r="F23" s="26"/>
      <c r="G23" s="27"/>
      <c r="H23" s="26"/>
      <c r="I23" s="27"/>
      <c r="J23" s="15"/>
    </row>
    <row r="24" spans="2:10" ht="18.75">
      <c r="B24" s="9"/>
      <c r="C24" s="24" t="s">
        <v>19</v>
      </c>
      <c r="D24" s="25" t="s">
        <v>28</v>
      </c>
      <c r="F24" s="26">
        <v>-1993</v>
      </c>
      <c r="G24" s="27">
        <v>-1775</v>
      </c>
      <c r="H24" s="26">
        <v>-7353</v>
      </c>
      <c r="I24" s="27">
        <v>-6795</v>
      </c>
      <c r="J24" s="15"/>
    </row>
    <row r="25" spans="2:10" ht="13.5" customHeight="1">
      <c r="B25" s="9"/>
      <c r="C25" s="28"/>
      <c r="D25" s="29"/>
      <c r="F25" s="26"/>
      <c r="G25" s="27"/>
      <c r="H25" s="26"/>
      <c r="I25" s="27"/>
      <c r="J25" s="15"/>
    </row>
    <row r="26" spans="2:10" ht="18.75">
      <c r="B26" s="9"/>
      <c r="C26" s="24" t="s">
        <v>22</v>
      </c>
      <c r="D26" s="25" t="s">
        <v>29</v>
      </c>
      <c r="F26" s="26">
        <v>-1539</v>
      </c>
      <c r="G26" s="27">
        <v>-1254</v>
      </c>
      <c r="H26" s="26">
        <v>-5486</v>
      </c>
      <c r="I26" s="27">
        <v>-4613</v>
      </c>
      <c r="J26" s="15"/>
    </row>
    <row r="27" spans="2:10" ht="13.5" customHeight="1">
      <c r="B27" s="9"/>
      <c r="C27" s="28"/>
      <c r="D27" s="29"/>
      <c r="F27" s="26"/>
      <c r="G27" s="27"/>
      <c r="H27" s="26"/>
      <c r="I27" s="27"/>
      <c r="J27" s="15"/>
    </row>
    <row r="28" spans="2:10" ht="18.75">
      <c r="B28" s="9"/>
      <c r="C28" s="24" t="s">
        <v>30</v>
      </c>
      <c r="D28" s="25" t="s">
        <v>31</v>
      </c>
      <c r="F28" s="26" t="s">
        <v>21</v>
      </c>
      <c r="G28" s="27" t="s">
        <v>21</v>
      </c>
      <c r="H28" s="26" t="s">
        <v>21</v>
      </c>
      <c r="I28" s="27" t="s">
        <v>21</v>
      </c>
      <c r="J28" s="15"/>
    </row>
    <row r="29" spans="2:10" ht="13.5" customHeight="1">
      <c r="B29" s="9"/>
      <c r="C29" s="28"/>
      <c r="D29" s="29"/>
      <c r="F29" s="26"/>
      <c r="G29" s="27"/>
      <c r="H29" s="26"/>
      <c r="I29" s="27"/>
      <c r="J29" s="15"/>
    </row>
    <row r="30" spans="2:10" ht="18.75">
      <c r="B30" s="9"/>
      <c r="C30" s="24" t="s">
        <v>32</v>
      </c>
      <c r="D30" s="25" t="s">
        <v>33</v>
      </c>
      <c r="E30" s="36"/>
      <c r="F30" s="26"/>
      <c r="G30" s="27"/>
      <c r="H30" s="26"/>
      <c r="I30" s="27"/>
      <c r="J30" s="15"/>
    </row>
    <row r="31" spans="2:10" ht="18.75">
      <c r="B31" s="9"/>
      <c r="C31" s="28"/>
      <c r="D31" s="25" t="s">
        <v>34</v>
      </c>
      <c r="E31" s="36"/>
      <c r="F31" s="26"/>
      <c r="G31" s="27"/>
      <c r="H31" s="26"/>
      <c r="I31" s="27"/>
      <c r="J31" s="15"/>
    </row>
    <row r="32" spans="2:10" ht="18.75">
      <c r="B32" s="9"/>
      <c r="C32" s="28"/>
      <c r="D32" s="25" t="s">
        <v>35</v>
      </c>
      <c r="E32" s="36"/>
      <c r="F32" s="26"/>
      <c r="G32" s="27"/>
      <c r="H32" s="26"/>
      <c r="I32" s="27"/>
      <c r="J32" s="15"/>
    </row>
    <row r="33" spans="2:10" ht="18.75">
      <c r="B33" s="9"/>
      <c r="C33" s="28"/>
      <c r="D33" s="25" t="s">
        <v>36</v>
      </c>
      <c r="E33" s="36"/>
      <c r="F33" s="37">
        <v>3473</v>
      </c>
      <c r="G33" s="38">
        <v>4546</v>
      </c>
      <c r="H33" s="37">
        <v>18185</v>
      </c>
      <c r="I33" s="38">
        <v>15139</v>
      </c>
      <c r="J33" s="15"/>
    </row>
    <row r="34" spans="2:10" ht="13.5" customHeight="1">
      <c r="B34" s="9"/>
      <c r="C34" s="28"/>
      <c r="D34" s="29"/>
      <c r="F34" s="26"/>
      <c r="G34" s="27"/>
      <c r="H34" s="26"/>
      <c r="I34" s="27"/>
      <c r="J34" s="15"/>
    </row>
    <row r="35" spans="2:10" ht="18.75">
      <c r="B35" s="9"/>
      <c r="C35" s="31" t="s">
        <v>37</v>
      </c>
      <c r="D35" s="32" t="s">
        <v>38</v>
      </c>
      <c r="E35" s="33"/>
      <c r="F35" s="34">
        <v>0</v>
      </c>
      <c r="G35" s="35">
        <v>-230</v>
      </c>
      <c r="H35" s="34">
        <v>-416</v>
      </c>
      <c r="I35" s="35">
        <v>-719</v>
      </c>
      <c r="J35" s="15"/>
    </row>
    <row r="36" spans="2:10" ht="13.5" customHeight="1">
      <c r="B36" s="9"/>
      <c r="C36" s="28"/>
      <c r="D36" s="29"/>
      <c r="F36" s="26"/>
      <c r="G36" s="27"/>
      <c r="H36" s="26"/>
      <c r="I36" s="27"/>
      <c r="J36" s="15"/>
    </row>
    <row r="37" spans="2:10" ht="18.75">
      <c r="B37" s="9"/>
      <c r="C37" s="24" t="s">
        <v>39</v>
      </c>
      <c r="D37" s="25" t="s">
        <v>40</v>
      </c>
      <c r="E37" s="36"/>
      <c r="F37" s="26"/>
      <c r="G37" s="27"/>
      <c r="H37" s="26"/>
      <c r="I37" s="27"/>
      <c r="J37" s="15"/>
    </row>
    <row r="38" spans="2:10" ht="18.75">
      <c r="B38" s="9"/>
      <c r="C38" s="28"/>
      <c r="D38" s="25" t="s">
        <v>27</v>
      </c>
      <c r="F38" s="26">
        <f>F33+F35</f>
        <v>3473</v>
      </c>
      <c r="G38" s="27">
        <f>G33+G35</f>
        <v>4316</v>
      </c>
      <c r="H38" s="26">
        <f>H33+H35</f>
        <v>17769</v>
      </c>
      <c r="I38" s="27">
        <f>I33+I35</f>
        <v>14420</v>
      </c>
      <c r="J38" s="15"/>
    </row>
    <row r="39" spans="2:10" ht="13.5" customHeight="1">
      <c r="B39" s="9"/>
      <c r="C39" s="28"/>
      <c r="D39" s="29"/>
      <c r="F39" s="26"/>
      <c r="G39" s="27"/>
      <c r="H39" s="26"/>
      <c r="I39" s="27"/>
      <c r="J39" s="15"/>
    </row>
    <row r="40" spans="2:10" ht="18.75">
      <c r="B40" s="9"/>
      <c r="C40" s="24" t="s">
        <v>41</v>
      </c>
      <c r="D40" s="25" t="s">
        <v>42</v>
      </c>
      <c r="F40" s="26">
        <v>-1561</v>
      </c>
      <c r="G40" s="27">
        <v>66</v>
      </c>
      <c r="H40" s="26">
        <v>-3902</v>
      </c>
      <c r="I40" s="27">
        <v>-306</v>
      </c>
      <c r="J40" s="15"/>
    </row>
    <row r="41" spans="2:10" ht="13.5" customHeight="1">
      <c r="B41" s="9"/>
      <c r="C41" s="28"/>
      <c r="D41" s="29"/>
      <c r="F41" s="26"/>
      <c r="G41" s="27"/>
      <c r="H41" s="26"/>
      <c r="I41" s="27"/>
      <c r="J41" s="15"/>
    </row>
    <row r="42" spans="2:10" ht="18.75">
      <c r="B42" s="9"/>
      <c r="C42" s="24" t="s">
        <v>43</v>
      </c>
      <c r="D42" s="25" t="s">
        <v>43</v>
      </c>
      <c r="E42" s="25" t="s">
        <v>44</v>
      </c>
      <c r="F42" s="26"/>
      <c r="G42" s="27"/>
      <c r="H42" s="26"/>
      <c r="I42" s="27"/>
      <c r="J42" s="15"/>
    </row>
    <row r="43" spans="2:10" ht="18.75">
      <c r="B43" s="9"/>
      <c r="C43" s="28"/>
      <c r="D43" s="29"/>
      <c r="E43" s="39" t="s">
        <v>45</v>
      </c>
      <c r="F43" s="37">
        <f>F38+F40</f>
        <v>1912</v>
      </c>
      <c r="G43" s="38">
        <f>G38+G40</f>
        <v>4382</v>
      </c>
      <c r="H43" s="37">
        <f>H38+H40</f>
        <v>13867</v>
      </c>
      <c r="I43" s="38">
        <f>I38+I40</f>
        <v>14114</v>
      </c>
      <c r="J43" s="15"/>
    </row>
    <row r="44" spans="2:10" ht="13.5" customHeight="1">
      <c r="B44" s="9"/>
      <c r="C44" s="28"/>
      <c r="D44" s="29"/>
      <c r="E44" s="40"/>
      <c r="F44" s="26"/>
      <c r="G44" s="27"/>
      <c r="H44" s="26"/>
      <c r="I44" s="27"/>
      <c r="J44" s="15"/>
    </row>
    <row r="45" spans="2:10" ht="18.75">
      <c r="B45" s="9"/>
      <c r="C45" s="28"/>
      <c r="D45" s="25" t="s">
        <v>46</v>
      </c>
      <c r="E45" s="39" t="s">
        <v>47</v>
      </c>
      <c r="F45" s="26">
        <v>-653</v>
      </c>
      <c r="G45" s="27">
        <v>-320</v>
      </c>
      <c r="H45" s="26">
        <v>-1784</v>
      </c>
      <c r="I45" s="27">
        <v>-1034</v>
      </c>
      <c r="J45" s="15"/>
    </row>
    <row r="46" spans="2:10" ht="13.5" customHeight="1">
      <c r="B46" s="9"/>
      <c r="C46" s="28"/>
      <c r="D46" s="29"/>
      <c r="F46" s="26"/>
      <c r="G46" s="27"/>
      <c r="H46" s="26"/>
      <c r="I46" s="27"/>
      <c r="J46" s="15"/>
    </row>
    <row r="47" spans="2:10" ht="18.75">
      <c r="B47" s="9"/>
      <c r="C47" s="24" t="s">
        <v>48</v>
      </c>
      <c r="D47" s="25" t="s">
        <v>49</v>
      </c>
      <c r="E47" s="36"/>
      <c r="F47" s="26"/>
      <c r="G47" s="27"/>
      <c r="H47" s="26"/>
      <c r="I47" s="27"/>
      <c r="J47" s="15"/>
    </row>
    <row r="48" spans="2:10" ht="18.75">
      <c r="B48" s="9"/>
      <c r="C48" s="28"/>
      <c r="D48" s="25" t="s">
        <v>50</v>
      </c>
      <c r="F48" s="37">
        <f>F43+F45</f>
        <v>1259</v>
      </c>
      <c r="G48" s="38">
        <f>G43+G45</f>
        <v>4062</v>
      </c>
      <c r="H48" s="37">
        <f>H43+H45</f>
        <v>12083</v>
      </c>
      <c r="I48" s="38">
        <f>I43+I45</f>
        <v>13080</v>
      </c>
      <c r="J48" s="15"/>
    </row>
    <row r="49" spans="2:10" ht="13.5" customHeight="1">
      <c r="B49" s="9"/>
      <c r="C49" s="28"/>
      <c r="D49" s="25"/>
      <c r="F49" s="26"/>
      <c r="G49" s="27"/>
      <c r="H49" s="26"/>
      <c r="I49" s="27"/>
      <c r="J49" s="15"/>
    </row>
    <row r="50" spans="2:10" ht="18.75">
      <c r="B50" s="9"/>
      <c r="C50" s="31" t="s">
        <v>51</v>
      </c>
      <c r="D50" s="32" t="s">
        <v>43</v>
      </c>
      <c r="E50" s="41" t="s">
        <v>52</v>
      </c>
      <c r="F50" s="34" t="s">
        <v>21</v>
      </c>
      <c r="G50" s="35" t="s">
        <v>21</v>
      </c>
      <c r="H50" s="34" t="s">
        <v>21</v>
      </c>
      <c r="I50" s="35" t="s">
        <v>21</v>
      </c>
      <c r="J50" s="15"/>
    </row>
    <row r="51" spans="2:10" ht="18.75">
      <c r="B51" s="9"/>
      <c r="C51" s="28"/>
      <c r="D51" s="25" t="s">
        <v>46</v>
      </c>
      <c r="E51" s="39" t="s">
        <v>54</v>
      </c>
      <c r="F51" s="26" t="s">
        <v>21</v>
      </c>
      <c r="G51" s="27" t="s">
        <v>21</v>
      </c>
      <c r="H51" s="26" t="s">
        <v>21</v>
      </c>
      <c r="I51" s="27" t="s">
        <v>21</v>
      </c>
      <c r="J51" s="15"/>
    </row>
    <row r="52" spans="2:10" ht="18.75">
      <c r="B52" s="9"/>
      <c r="C52" s="28"/>
      <c r="D52" s="25" t="s">
        <v>55</v>
      </c>
      <c r="E52" s="39" t="s">
        <v>56</v>
      </c>
      <c r="F52" s="26"/>
      <c r="G52" s="27"/>
      <c r="H52" s="26"/>
      <c r="I52" s="27"/>
      <c r="J52" s="15"/>
    </row>
    <row r="53" spans="2:10" ht="18.75">
      <c r="B53" s="9"/>
      <c r="C53" s="28"/>
      <c r="D53" s="25"/>
      <c r="E53" s="39" t="s">
        <v>57</v>
      </c>
      <c r="F53" s="26" t="s">
        <v>21</v>
      </c>
      <c r="G53" s="27" t="s">
        <v>21</v>
      </c>
      <c r="H53" s="26" t="s">
        <v>21</v>
      </c>
      <c r="I53" s="27" t="s">
        <v>21</v>
      </c>
      <c r="J53" s="15"/>
    </row>
    <row r="54" spans="2:10" ht="13.5" customHeight="1">
      <c r="B54" s="9"/>
      <c r="C54" s="28"/>
      <c r="D54" s="25"/>
      <c r="F54" s="26"/>
      <c r="G54" s="27"/>
      <c r="H54" s="26"/>
      <c r="I54" s="27"/>
      <c r="J54" s="15"/>
    </row>
    <row r="55" spans="2:10" ht="18.75">
      <c r="B55" s="9"/>
      <c r="C55" s="24" t="s">
        <v>58</v>
      </c>
      <c r="D55" s="25" t="s">
        <v>59</v>
      </c>
      <c r="E55" s="36"/>
      <c r="F55" s="26"/>
      <c r="G55" s="27"/>
      <c r="H55" s="26"/>
      <c r="I55" s="27"/>
      <c r="J55" s="15"/>
    </row>
    <row r="56" spans="2:10" ht="18.75">
      <c r="B56" s="9"/>
      <c r="C56" s="28"/>
      <c r="D56" s="25" t="s">
        <v>60</v>
      </c>
      <c r="E56" s="36"/>
      <c r="F56" s="26">
        <f>F48</f>
        <v>1259</v>
      </c>
      <c r="G56" s="27">
        <f>G48</f>
        <v>4062</v>
      </c>
      <c r="H56" s="26">
        <f>H48</f>
        <v>12083</v>
      </c>
      <c r="I56" s="27">
        <f>I48</f>
        <v>13080</v>
      </c>
      <c r="J56" s="15"/>
    </row>
    <row r="57" spans="2:10" ht="13.5" customHeight="1">
      <c r="B57" s="9"/>
      <c r="C57" s="28"/>
      <c r="D57" s="29"/>
      <c r="F57" s="26"/>
      <c r="G57" s="27"/>
      <c r="H57" s="26"/>
      <c r="I57" s="27"/>
      <c r="J57" s="15"/>
    </row>
    <row r="58" spans="2:10" ht="18.75">
      <c r="B58" s="30">
        <v>3</v>
      </c>
      <c r="C58" s="31" t="s">
        <v>17</v>
      </c>
      <c r="D58" s="32" t="s">
        <v>61</v>
      </c>
      <c r="E58" s="33"/>
      <c r="F58" s="34"/>
      <c r="G58" s="35"/>
      <c r="H58" s="34"/>
      <c r="I58" s="35"/>
      <c r="J58" s="15"/>
    </row>
    <row r="59" spans="2:10" ht="18.75">
      <c r="B59" s="9"/>
      <c r="C59" s="28"/>
      <c r="D59" s="25" t="s">
        <v>62</v>
      </c>
      <c r="F59" s="26"/>
      <c r="G59" s="27"/>
      <c r="H59" s="26"/>
      <c r="I59" s="27"/>
      <c r="J59" s="15"/>
    </row>
    <row r="60" spans="2:10" ht="18.75">
      <c r="B60" s="9"/>
      <c r="C60" s="28"/>
      <c r="D60" s="25" t="s">
        <v>63</v>
      </c>
      <c r="F60" s="26"/>
      <c r="G60" s="27"/>
      <c r="H60" s="26"/>
      <c r="I60" s="27"/>
      <c r="J60" s="15"/>
    </row>
    <row r="61" spans="2:10" ht="12.75" customHeight="1">
      <c r="B61" s="9"/>
      <c r="C61" s="28"/>
      <c r="D61" s="25"/>
      <c r="F61" s="26"/>
      <c r="G61" s="27"/>
      <c r="H61" s="26"/>
      <c r="I61" s="27"/>
      <c r="J61" s="15"/>
    </row>
    <row r="62" spans="2:10" ht="18.75">
      <c r="B62" s="9"/>
      <c r="C62" s="28"/>
      <c r="D62" s="25" t="s">
        <v>43</v>
      </c>
      <c r="E62" s="39" t="s">
        <v>64</v>
      </c>
      <c r="F62" s="26"/>
      <c r="G62" s="27"/>
      <c r="H62" s="26"/>
      <c r="I62" s="27"/>
      <c r="J62" s="15"/>
    </row>
    <row r="63" spans="2:10" ht="18.75">
      <c r="B63" s="9"/>
      <c r="C63" s="28"/>
      <c r="D63" s="25"/>
      <c r="E63" s="39" t="s">
        <v>65</v>
      </c>
      <c r="F63" s="42">
        <f>F48/20350*100</f>
        <v>6.186732186732187</v>
      </c>
      <c r="G63" s="43">
        <f>G48/20350*100</f>
        <v>19.960687960687963</v>
      </c>
      <c r="H63" s="42">
        <f>H48/20350*100</f>
        <v>59.37592137592138</v>
      </c>
      <c r="I63" s="43">
        <f>I48/20350*100</f>
        <v>64.27518427518427</v>
      </c>
      <c r="J63" s="15"/>
    </row>
    <row r="64" spans="2:10" ht="12.75" customHeight="1">
      <c r="B64" s="9"/>
      <c r="C64" s="28"/>
      <c r="D64" s="25"/>
      <c r="E64" s="40"/>
      <c r="F64" s="26"/>
      <c r="G64" s="27"/>
      <c r="H64" s="26"/>
      <c r="I64" s="27"/>
      <c r="J64" s="15"/>
    </row>
    <row r="65" spans="2:10" ht="18.75">
      <c r="B65" s="9"/>
      <c r="C65" s="28"/>
      <c r="D65" s="25" t="s">
        <v>46</v>
      </c>
      <c r="E65" s="39" t="s">
        <v>66</v>
      </c>
      <c r="F65" s="42">
        <f>F48/20350*100</f>
        <v>6.186732186732187</v>
      </c>
      <c r="G65" s="43">
        <f>G48/20350*100</f>
        <v>19.960687960687963</v>
      </c>
      <c r="H65" s="42">
        <f>H48/20350*100</f>
        <v>59.37592137592138</v>
      </c>
      <c r="I65" s="43">
        <f>I63</f>
        <v>64.27518427518427</v>
      </c>
      <c r="J65" s="15"/>
    </row>
    <row r="66" spans="2:10" ht="18.75">
      <c r="B66" s="9"/>
      <c r="C66" s="28"/>
      <c r="D66" s="25"/>
      <c r="E66" s="39" t="s">
        <v>65</v>
      </c>
      <c r="F66" s="26"/>
      <c r="G66" s="27"/>
      <c r="H66" s="26"/>
      <c r="I66" s="27"/>
      <c r="J66" s="15"/>
    </row>
    <row r="67" spans="2:10" ht="12.75" customHeight="1">
      <c r="B67" s="9"/>
      <c r="F67" s="26"/>
      <c r="G67" s="27"/>
      <c r="H67" s="26"/>
      <c r="I67" s="27"/>
      <c r="J67" s="15"/>
    </row>
    <row r="68" spans="2:9" ht="15.75">
      <c r="B68" s="9"/>
      <c r="F68" s="44"/>
      <c r="G68" s="44"/>
      <c r="H68" s="44"/>
      <c r="I68" s="44"/>
    </row>
    <row r="69" ht="15.75">
      <c r="B69" s="9"/>
    </row>
    <row r="70" ht="15.75">
      <c r="B70" s="9"/>
    </row>
    <row r="71" ht="15.75">
      <c r="B71" s="9"/>
    </row>
    <row r="72" ht="15.75">
      <c r="B72" s="9"/>
    </row>
    <row r="73" ht="15.75">
      <c r="B73" s="9"/>
    </row>
    <row r="74" ht="15.75">
      <c r="B74" s="9"/>
    </row>
    <row r="75" ht="15.75">
      <c r="B75" s="9"/>
    </row>
    <row r="76" ht="15.75">
      <c r="B76" s="9"/>
    </row>
    <row r="77" ht="15.75">
      <c r="B77" s="9"/>
    </row>
    <row r="78" ht="15.75">
      <c r="B78" s="9"/>
    </row>
    <row r="79" ht="15.75">
      <c r="B79" s="9"/>
    </row>
    <row r="80" ht="15.75">
      <c r="B80" s="9"/>
    </row>
    <row r="81" ht="15.75">
      <c r="B81" s="9"/>
    </row>
    <row r="82" ht="15.75">
      <c r="B82" s="9"/>
    </row>
    <row r="83" ht="15.75">
      <c r="B83" s="9"/>
    </row>
    <row r="84" ht="15.75">
      <c r="B84" s="9"/>
    </row>
    <row r="85" ht="15.75">
      <c r="B85" s="9"/>
    </row>
    <row r="86" ht="15.75">
      <c r="B86" s="9"/>
    </row>
    <row r="87" ht="15.75">
      <c r="B87" s="9"/>
    </row>
    <row r="88" ht="15.75">
      <c r="B88" s="9"/>
    </row>
    <row r="89" ht="15.75">
      <c r="B89" s="9"/>
    </row>
    <row r="90" ht="15.75">
      <c r="B90" s="9"/>
    </row>
    <row r="91" ht="15.75">
      <c r="B91" s="9"/>
    </row>
    <row r="92" ht="15.75">
      <c r="B92" s="9"/>
    </row>
    <row r="93" ht="15.75">
      <c r="B93" s="9"/>
    </row>
    <row r="94" ht="15.75">
      <c r="B94" s="9"/>
    </row>
    <row r="95" ht="15.75">
      <c r="B95" s="9"/>
    </row>
    <row r="96" ht="15.75">
      <c r="B96" s="9"/>
    </row>
    <row r="97" ht="15.75">
      <c r="B97" s="9"/>
    </row>
    <row r="98" ht="15.75">
      <c r="B98" s="9"/>
    </row>
    <row r="99" ht="15.75">
      <c r="B99" s="9"/>
    </row>
    <row r="100" ht="15.75">
      <c r="B100" s="9"/>
    </row>
    <row r="101" ht="15.75">
      <c r="B101" s="9"/>
    </row>
    <row r="102" ht="15.75">
      <c r="B102" s="9"/>
    </row>
    <row r="103" ht="15.75">
      <c r="B103" s="9"/>
    </row>
    <row r="104" ht="15.75">
      <c r="B104" s="9"/>
    </row>
    <row r="105" ht="15.75">
      <c r="B105" s="9"/>
    </row>
    <row r="106" ht="15.75">
      <c r="B106" s="9"/>
    </row>
    <row r="107" ht="15.75">
      <c r="B107" s="9"/>
    </row>
    <row r="108" ht="15.75">
      <c r="B108" s="9"/>
    </row>
    <row r="109" ht="15.75">
      <c r="B109" s="9"/>
    </row>
    <row r="110" ht="15.75">
      <c r="B110" s="9"/>
    </row>
    <row r="111" ht="15.75">
      <c r="B111" s="9"/>
    </row>
    <row r="112" ht="15.75">
      <c r="B112" s="9"/>
    </row>
    <row r="113" ht="15.75">
      <c r="B113" s="9"/>
    </row>
    <row r="114" ht="15.75">
      <c r="B114" s="9"/>
    </row>
    <row r="115" ht="15.75">
      <c r="B115" s="9"/>
    </row>
    <row r="116" ht="15.75">
      <c r="B116" s="9"/>
    </row>
    <row r="117" ht="15.75">
      <c r="B117" s="9"/>
    </row>
    <row r="118" ht="15.75">
      <c r="B118" s="9"/>
    </row>
    <row r="119" ht="15.75">
      <c r="B119" s="9"/>
    </row>
    <row r="120" ht="15.75">
      <c r="B120" s="9"/>
    </row>
    <row r="121" ht="15.75">
      <c r="B121" s="9"/>
    </row>
    <row r="122" ht="15.75">
      <c r="B122" s="9"/>
    </row>
    <row r="123" ht="15.75">
      <c r="B123" s="9"/>
    </row>
    <row r="124" ht="15.75">
      <c r="B124" s="9"/>
    </row>
    <row r="125" ht="15.75">
      <c r="B125" s="9"/>
    </row>
    <row r="126" ht="15.75">
      <c r="B126" s="9"/>
    </row>
    <row r="127" ht="15.75">
      <c r="B127" s="9"/>
    </row>
    <row r="128" ht="15.75">
      <c r="B128" s="9"/>
    </row>
    <row r="129" ht="15.75">
      <c r="B129" s="9"/>
    </row>
    <row r="130" ht="15.75">
      <c r="B130" s="9"/>
    </row>
    <row r="131" ht="15.75">
      <c r="B131" s="9"/>
    </row>
    <row r="132" ht="15.75">
      <c r="B132" s="9"/>
    </row>
    <row r="133" ht="15.75">
      <c r="B133" s="9"/>
    </row>
    <row r="134" ht="15.75">
      <c r="B134" s="9"/>
    </row>
    <row r="135" ht="15.75">
      <c r="B135" s="9"/>
    </row>
    <row r="136" ht="15.75">
      <c r="B136" s="9"/>
    </row>
    <row r="137" ht="15.75">
      <c r="B137" s="9"/>
    </row>
    <row r="138" ht="15.75">
      <c r="B138" s="9"/>
    </row>
    <row r="139" ht="15.75">
      <c r="B139" s="9"/>
    </row>
    <row r="140" ht="15.75">
      <c r="B140" s="9"/>
    </row>
    <row r="141" ht="15.75">
      <c r="B141" s="9"/>
    </row>
    <row r="142" ht="15.75">
      <c r="B142" s="9"/>
    </row>
    <row r="143" ht="15.75">
      <c r="B143" s="9"/>
    </row>
    <row r="144" ht="15.75">
      <c r="B144" s="9"/>
    </row>
    <row r="145" ht="15.75">
      <c r="B145" s="9"/>
    </row>
    <row r="146" ht="15.75">
      <c r="B146" s="9"/>
    </row>
    <row r="147" ht="15.75">
      <c r="B147" s="9"/>
    </row>
    <row r="148" ht="15.75">
      <c r="B148" s="9"/>
    </row>
    <row r="149" ht="15.75">
      <c r="B149" s="9"/>
    </row>
    <row r="150" ht="15.75">
      <c r="B150" s="9"/>
    </row>
    <row r="151" ht="15.75">
      <c r="B151" s="9"/>
    </row>
    <row r="152" ht="15.75">
      <c r="B152" s="9"/>
    </row>
    <row r="153" ht="15.75">
      <c r="B153" s="9"/>
    </row>
    <row r="154" ht="15.75">
      <c r="B154" s="9"/>
    </row>
    <row r="155" ht="15.75">
      <c r="B155" s="9"/>
    </row>
    <row r="156" ht="15.75">
      <c r="B156" s="9"/>
    </row>
    <row r="157" ht="15.75">
      <c r="B157" s="9"/>
    </row>
    <row r="158" ht="15.75">
      <c r="B158" s="9"/>
    </row>
    <row r="159" ht="15.75">
      <c r="B159" s="9"/>
    </row>
    <row r="160" ht="15.75">
      <c r="B160" s="9"/>
    </row>
    <row r="161" ht="15.75">
      <c r="B161" s="9"/>
    </row>
  </sheetData>
  <printOptions horizontalCentered="1" verticalCentered="1"/>
  <pageMargins left="0.45" right="0.26" top="0.25" bottom="0.24" header="0.25" footer="0.24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5"/>
  <sheetViews>
    <sheetView showGridLines="0" showOutlineSymbols="0" zoomScale="87" zoomScaleNormal="87" workbookViewId="0" topLeftCell="E1">
      <selection activeCell="J13" sqref="J13"/>
    </sheetView>
  </sheetViews>
  <sheetFormatPr defaultColWidth="8.88671875" defaultRowHeight="15"/>
  <cols>
    <col min="1" max="2" width="4.10546875" style="4" customWidth="1"/>
    <col min="3" max="3" width="2.3359375" style="4" customWidth="1"/>
    <col min="4" max="4" width="31.6640625" style="4" customWidth="1"/>
    <col min="5" max="5" width="11.21484375" style="4" customWidth="1"/>
    <col min="6" max="7" width="12.10546875" style="4" customWidth="1"/>
    <col min="8" max="8" width="1.66796875" style="4" customWidth="1"/>
    <col min="9" max="255" width="8.5546875" style="4" customWidth="1"/>
    <col min="256" max="16384" width="8.5546875" style="0" customWidth="1"/>
  </cols>
  <sheetData>
    <row r="1" spans="2:7" ht="18.75">
      <c r="B1" s="45" t="s">
        <v>67</v>
      </c>
      <c r="C1" s="45"/>
      <c r="D1" s="45"/>
      <c r="E1" s="45"/>
      <c r="F1" s="45"/>
      <c r="G1" s="45"/>
    </row>
    <row r="3" spans="2:7" ht="15.75">
      <c r="B3" s="46" t="s">
        <v>68</v>
      </c>
      <c r="C3" s="46"/>
      <c r="D3" s="46"/>
      <c r="E3" s="46"/>
      <c r="F3" s="46"/>
      <c r="G3" s="46"/>
    </row>
    <row r="4" spans="2:7" ht="15.75">
      <c r="B4" s="46" t="s">
        <v>69</v>
      </c>
      <c r="C4" s="46"/>
      <c r="D4" s="46"/>
      <c r="E4" s="46"/>
      <c r="F4" s="46"/>
      <c r="G4" s="46"/>
    </row>
    <row r="5" spans="2:8" ht="15.75">
      <c r="B5" s="105" t="s">
        <v>2</v>
      </c>
      <c r="F5" s="47" t="s">
        <v>70</v>
      </c>
      <c r="G5" s="48" t="s">
        <v>70</v>
      </c>
      <c r="H5" s="15"/>
    </row>
    <row r="6" spans="6:8" ht="15.75">
      <c r="F6" s="18" t="s">
        <v>71</v>
      </c>
      <c r="G6" s="19" t="s">
        <v>72</v>
      </c>
      <c r="H6" s="15"/>
    </row>
    <row r="7" spans="6:8" ht="15.75">
      <c r="F7" s="18" t="s">
        <v>7</v>
      </c>
      <c r="G7" s="19" t="s">
        <v>73</v>
      </c>
      <c r="H7" s="15"/>
    </row>
    <row r="8" spans="6:8" ht="15.75">
      <c r="F8" s="18" t="s">
        <v>10</v>
      </c>
      <c r="G8" s="19" t="s">
        <v>74</v>
      </c>
      <c r="H8" s="15"/>
    </row>
    <row r="9" spans="6:8" ht="15.75">
      <c r="F9" s="18" t="s">
        <v>13</v>
      </c>
      <c r="G9" s="19" t="s">
        <v>14</v>
      </c>
      <c r="H9" s="15"/>
    </row>
    <row r="10" spans="2:8" ht="18.75">
      <c r="B10" s="20" t="s">
        <v>75</v>
      </c>
      <c r="F10" s="18" t="s">
        <v>16</v>
      </c>
      <c r="G10" s="19" t="s">
        <v>16</v>
      </c>
      <c r="H10" s="15"/>
    </row>
    <row r="11" spans="6:8" ht="12.75" customHeight="1">
      <c r="F11" s="21"/>
      <c r="G11" s="22"/>
      <c r="H11" s="15"/>
    </row>
    <row r="12" spans="2:8" ht="18.75">
      <c r="B12" s="23">
        <v>1</v>
      </c>
      <c r="C12" s="39" t="s">
        <v>76</v>
      </c>
      <c r="D12" s="40"/>
      <c r="F12" s="49">
        <v>61711</v>
      </c>
      <c r="G12" s="50">
        <v>47114</v>
      </c>
      <c r="H12" s="15"/>
    </row>
    <row r="13" spans="2:8" ht="12.75" customHeight="1">
      <c r="B13" s="9"/>
      <c r="C13" s="40"/>
      <c r="D13" s="40"/>
      <c r="F13" s="49"/>
      <c r="G13" s="50"/>
      <c r="H13" s="15"/>
    </row>
    <row r="14" spans="2:8" ht="18.75">
      <c r="B14" s="23">
        <v>2</v>
      </c>
      <c r="C14" s="39" t="s">
        <v>77</v>
      </c>
      <c r="D14" s="40"/>
      <c r="F14" s="59">
        <v>0</v>
      </c>
      <c r="G14" s="50">
        <v>416</v>
      </c>
      <c r="H14" s="15"/>
    </row>
    <row r="15" spans="2:8" ht="12.75" customHeight="1">
      <c r="B15" s="9"/>
      <c r="C15" s="40"/>
      <c r="D15" s="40"/>
      <c r="F15" s="49"/>
      <c r="G15" s="50"/>
      <c r="H15" s="15"/>
    </row>
    <row r="16" spans="2:8" ht="18.75">
      <c r="B16" s="23">
        <v>3</v>
      </c>
      <c r="C16" s="39" t="s">
        <v>78</v>
      </c>
      <c r="D16" s="40"/>
      <c r="F16" s="26" t="s">
        <v>21</v>
      </c>
      <c r="G16" s="27" t="s">
        <v>21</v>
      </c>
      <c r="H16" s="15"/>
    </row>
    <row r="17" spans="2:8" ht="12.75" customHeight="1">
      <c r="B17" s="23"/>
      <c r="C17" s="39"/>
      <c r="D17" s="40"/>
      <c r="F17" s="49"/>
      <c r="G17" s="50"/>
      <c r="H17" s="15"/>
    </row>
    <row r="18" spans="2:8" ht="18.75">
      <c r="B18" s="23">
        <v>4</v>
      </c>
      <c r="C18" s="39" t="s">
        <v>79</v>
      </c>
      <c r="D18" s="40"/>
      <c r="F18" s="49">
        <v>375</v>
      </c>
      <c r="G18" s="50">
        <v>372</v>
      </c>
      <c r="H18" s="15"/>
    </row>
    <row r="19" spans="2:8" ht="12.75" customHeight="1">
      <c r="B19" s="9"/>
      <c r="C19" s="40"/>
      <c r="D19" s="40"/>
      <c r="F19" s="49"/>
      <c r="G19" s="50"/>
      <c r="H19" s="15"/>
    </row>
    <row r="20" spans="2:8" ht="18.75">
      <c r="B20" s="23">
        <v>5</v>
      </c>
      <c r="C20" s="39" t="s">
        <v>80</v>
      </c>
      <c r="D20" s="40"/>
      <c r="F20" s="49">
        <v>2624</v>
      </c>
      <c r="G20" s="50">
        <v>1194</v>
      </c>
      <c r="H20" s="15"/>
    </row>
    <row r="21" spans="2:8" ht="12.75" customHeight="1">
      <c r="B21" s="9"/>
      <c r="C21" s="40"/>
      <c r="D21" s="40"/>
      <c r="F21" s="49"/>
      <c r="G21" s="50"/>
      <c r="H21" s="15"/>
    </row>
    <row r="22" spans="2:8" ht="18.75">
      <c r="B22" s="23">
        <v>6</v>
      </c>
      <c r="C22" s="39" t="s">
        <v>81</v>
      </c>
      <c r="D22" s="40"/>
      <c r="F22" s="49"/>
      <c r="G22" s="50"/>
      <c r="H22" s="15"/>
    </row>
    <row r="23" spans="2:8" ht="18.75">
      <c r="B23" s="9"/>
      <c r="C23" s="51"/>
      <c r="D23" s="52" t="s">
        <v>82</v>
      </c>
      <c r="E23" s="53"/>
      <c r="F23" s="54">
        <v>76106</v>
      </c>
      <c r="G23" s="55">
        <v>63421</v>
      </c>
      <c r="H23" s="15"/>
    </row>
    <row r="24" spans="2:8" ht="18.75">
      <c r="B24" s="9"/>
      <c r="C24" s="56"/>
      <c r="D24" s="57" t="s">
        <v>83</v>
      </c>
      <c r="F24" s="49">
        <v>81748</v>
      </c>
      <c r="G24" s="50">
        <v>66354</v>
      </c>
      <c r="H24" s="15"/>
    </row>
    <row r="25" spans="2:8" ht="18.75">
      <c r="B25" s="9"/>
      <c r="C25" s="56"/>
      <c r="D25" s="57" t="s">
        <v>84</v>
      </c>
      <c r="F25" s="49">
        <v>8690</v>
      </c>
      <c r="G25" s="50">
        <v>2455</v>
      </c>
      <c r="H25" s="15"/>
    </row>
    <row r="26" spans="2:8" ht="18.75">
      <c r="B26" s="9"/>
      <c r="C26" s="56"/>
      <c r="D26" s="57" t="s">
        <v>85</v>
      </c>
      <c r="F26" s="49">
        <v>4633</v>
      </c>
      <c r="G26" s="50">
        <v>4118</v>
      </c>
      <c r="H26" s="15"/>
    </row>
    <row r="27" spans="2:8" ht="18.75">
      <c r="B27" s="9"/>
      <c r="C27" s="58"/>
      <c r="D27" s="58"/>
      <c r="E27" s="53"/>
      <c r="F27" s="54">
        <f>SUM(F23:F26)</f>
        <v>171177</v>
      </c>
      <c r="G27" s="55">
        <f>SUM(G23:G26)</f>
        <v>136348</v>
      </c>
      <c r="H27" s="15"/>
    </row>
    <row r="28" spans="2:8" ht="18.75">
      <c r="B28" s="23">
        <v>7</v>
      </c>
      <c r="C28" s="39" t="s">
        <v>86</v>
      </c>
      <c r="D28" s="40"/>
      <c r="F28" s="49"/>
      <c r="G28" s="50"/>
      <c r="H28" s="15"/>
    </row>
    <row r="29" spans="2:8" ht="18.75">
      <c r="B29" s="9"/>
      <c r="C29" s="51"/>
      <c r="D29" s="52" t="s">
        <v>87</v>
      </c>
      <c r="E29" s="53"/>
      <c r="F29" s="54">
        <v>125806</v>
      </c>
      <c r="G29" s="55">
        <v>99278</v>
      </c>
      <c r="H29" s="15"/>
    </row>
    <row r="30" spans="2:8" ht="18.75">
      <c r="B30" s="9"/>
      <c r="C30" s="56"/>
      <c r="D30" s="57" t="s">
        <v>88</v>
      </c>
      <c r="F30" s="49">
        <v>16713</v>
      </c>
      <c r="G30" s="50">
        <v>14388</v>
      </c>
      <c r="H30" s="15"/>
    </row>
    <row r="31" spans="2:8" ht="18.75">
      <c r="B31" s="9"/>
      <c r="C31" s="56"/>
      <c r="D31" s="57" t="s">
        <v>89</v>
      </c>
      <c r="F31" s="49">
        <v>10325</v>
      </c>
      <c r="G31" s="50">
        <v>9866</v>
      </c>
      <c r="H31" s="15"/>
    </row>
    <row r="32" spans="2:8" ht="18.75">
      <c r="B32" s="9"/>
      <c r="C32" s="56"/>
      <c r="D32" s="57" t="s">
        <v>90</v>
      </c>
      <c r="F32" s="49">
        <v>4296</v>
      </c>
      <c r="G32" s="50">
        <v>5039</v>
      </c>
      <c r="H32" s="15"/>
    </row>
    <row r="33" spans="2:8" ht="18.75">
      <c r="B33" s="9"/>
      <c r="C33" s="56"/>
      <c r="D33" s="57" t="s">
        <v>91</v>
      </c>
      <c r="F33" s="49">
        <v>2519</v>
      </c>
      <c r="G33" s="50">
        <v>991</v>
      </c>
      <c r="H33" s="15"/>
    </row>
    <row r="34" spans="2:8" ht="18.75">
      <c r="B34" s="9"/>
      <c r="C34" s="56"/>
      <c r="D34" s="57" t="s">
        <v>92</v>
      </c>
      <c r="F34" s="59">
        <v>513</v>
      </c>
      <c r="G34" s="50">
        <v>1026</v>
      </c>
      <c r="H34" s="15"/>
    </row>
    <row r="35" spans="2:8" ht="18.75">
      <c r="B35" s="9"/>
      <c r="C35" s="58"/>
      <c r="D35" s="58"/>
      <c r="E35" s="53"/>
      <c r="F35" s="54">
        <f>SUM(F29:F34)</f>
        <v>160172</v>
      </c>
      <c r="G35" s="55">
        <f>SUM(G29:G34)</f>
        <v>130588</v>
      </c>
      <c r="H35" s="15"/>
    </row>
    <row r="36" spans="2:8" ht="12.75" customHeight="1">
      <c r="B36" s="9"/>
      <c r="C36" s="40"/>
      <c r="D36" s="40"/>
      <c r="F36" s="49"/>
      <c r="G36" s="50"/>
      <c r="H36" s="15"/>
    </row>
    <row r="37" spans="2:8" ht="18.75">
      <c r="B37" s="23">
        <v>8</v>
      </c>
      <c r="C37" s="39" t="s">
        <v>93</v>
      </c>
      <c r="D37" s="40"/>
      <c r="F37" s="49">
        <f>F27-F35</f>
        <v>11005</v>
      </c>
      <c r="G37" s="50">
        <f>G27-G35</f>
        <v>5760</v>
      </c>
      <c r="H37" s="15"/>
    </row>
    <row r="38" spans="2:8" ht="12.75" customHeight="1" thickBot="1">
      <c r="B38" s="9"/>
      <c r="C38" s="40"/>
      <c r="D38" s="40"/>
      <c r="F38" s="49"/>
      <c r="G38" s="50"/>
      <c r="H38" s="15"/>
    </row>
    <row r="39" spans="2:8" ht="20.25" thickBot="1" thickTop="1">
      <c r="B39" s="9"/>
      <c r="C39" s="40"/>
      <c r="D39" s="40"/>
      <c r="F39" s="106">
        <f>SUM(F12:F20)+F37</f>
        <v>75715</v>
      </c>
      <c r="G39" s="107">
        <f>SUM(G12:G20)+G37</f>
        <v>54856</v>
      </c>
      <c r="H39" s="15"/>
    </row>
    <row r="40" spans="2:8" ht="12.75" customHeight="1" thickTop="1">
      <c r="B40" s="23" t="s">
        <v>53</v>
      </c>
      <c r="C40" s="39" t="s">
        <v>53</v>
      </c>
      <c r="D40" s="40"/>
      <c r="F40" s="62"/>
      <c r="G40" s="63"/>
      <c r="H40" s="15"/>
    </row>
    <row r="41" spans="2:8" ht="18.75">
      <c r="B41" s="9">
        <v>9</v>
      </c>
      <c r="C41" s="39" t="s">
        <v>94</v>
      </c>
      <c r="D41" s="40"/>
      <c r="F41" s="49">
        <v>20350</v>
      </c>
      <c r="G41" s="50">
        <v>20350</v>
      </c>
      <c r="H41" s="15"/>
    </row>
    <row r="42" spans="2:8" ht="18.75">
      <c r="B42" s="9"/>
      <c r="C42" s="39" t="s">
        <v>95</v>
      </c>
      <c r="D42" s="40"/>
      <c r="F42" s="49"/>
      <c r="G42" s="50"/>
      <c r="H42" s="15"/>
    </row>
    <row r="43" spans="2:8" ht="18.75">
      <c r="B43" s="9"/>
      <c r="C43" s="51"/>
      <c r="D43" s="52" t="s">
        <v>96</v>
      </c>
      <c r="E43" s="53"/>
      <c r="F43" s="54">
        <v>5672</v>
      </c>
      <c r="G43" s="55">
        <v>5672</v>
      </c>
      <c r="H43" s="15"/>
    </row>
    <row r="44" spans="2:8" ht="18.75">
      <c r="B44" s="9"/>
      <c r="C44" s="56"/>
      <c r="D44" s="57" t="s">
        <v>97</v>
      </c>
      <c r="F44" s="49">
        <v>2143</v>
      </c>
      <c r="G44" s="50">
        <v>2143</v>
      </c>
      <c r="H44" s="15"/>
    </row>
    <row r="45" spans="2:8" ht="18.75">
      <c r="B45" s="9"/>
      <c r="C45" s="56"/>
      <c r="D45" s="57" t="s">
        <v>98</v>
      </c>
      <c r="F45" s="26" t="s">
        <v>21</v>
      </c>
      <c r="G45" s="27" t="s">
        <v>21</v>
      </c>
      <c r="H45" s="15"/>
    </row>
    <row r="46" spans="2:8" ht="18.75">
      <c r="B46" s="9"/>
      <c r="C46" s="56"/>
      <c r="D46" s="57" t="s">
        <v>99</v>
      </c>
      <c r="F46" s="26" t="s">
        <v>21</v>
      </c>
      <c r="G46" s="27" t="s">
        <v>21</v>
      </c>
      <c r="H46" s="15"/>
    </row>
    <row r="47" spans="2:8" ht="18.75">
      <c r="B47" s="9"/>
      <c r="C47" s="56"/>
      <c r="D47" s="57" t="s">
        <v>100</v>
      </c>
      <c r="F47" s="49">
        <f>18485+12083-513</f>
        <v>30055</v>
      </c>
      <c r="G47" s="50">
        <v>18485</v>
      </c>
      <c r="H47" s="15"/>
    </row>
    <row r="48" spans="2:8" ht="18.75">
      <c r="B48" s="9"/>
      <c r="C48" s="56"/>
      <c r="D48" s="57" t="s">
        <v>101</v>
      </c>
      <c r="F48" s="49">
        <v>-24</v>
      </c>
      <c r="G48" s="64">
        <v>-34</v>
      </c>
      <c r="H48" s="15"/>
    </row>
    <row r="49" spans="2:8" ht="18.75">
      <c r="B49" s="9"/>
      <c r="C49" s="58"/>
      <c r="D49" s="58"/>
      <c r="E49" s="53"/>
      <c r="F49" s="54">
        <f>SUM(F43:F48)</f>
        <v>37846</v>
      </c>
      <c r="G49" s="55">
        <f>SUM(G43:G48)</f>
        <v>26266</v>
      </c>
      <c r="H49" s="15"/>
    </row>
    <row r="50" spans="2:8" ht="12.75" customHeight="1">
      <c r="B50" s="9"/>
      <c r="C50" s="40"/>
      <c r="D50" s="40"/>
      <c r="F50" s="49"/>
      <c r="G50" s="50"/>
      <c r="H50" s="15"/>
    </row>
    <row r="51" spans="2:8" ht="18.75">
      <c r="B51" s="9"/>
      <c r="C51" s="40"/>
      <c r="D51" s="40" t="s">
        <v>102</v>
      </c>
      <c r="F51" s="54">
        <f>F41+F49</f>
        <v>58196</v>
      </c>
      <c r="G51" s="55">
        <f>G41+G49</f>
        <v>46616</v>
      </c>
      <c r="H51" s="15"/>
    </row>
    <row r="52" spans="2:8" ht="12.75" customHeight="1">
      <c r="B52" s="9"/>
      <c r="C52" s="40"/>
      <c r="D52" s="40"/>
      <c r="F52" s="54"/>
      <c r="G52" s="55"/>
      <c r="H52" s="15"/>
    </row>
    <row r="53" spans="2:8" ht="18.75">
      <c r="B53" s="23">
        <v>10</v>
      </c>
      <c r="C53" s="39" t="s">
        <v>103</v>
      </c>
      <c r="D53" s="40"/>
      <c r="F53" s="49">
        <v>7499</v>
      </c>
      <c r="G53" s="50">
        <v>2614</v>
      </c>
      <c r="H53" s="15"/>
    </row>
    <row r="54" spans="2:8" ht="12.75" customHeight="1">
      <c r="B54" s="9"/>
      <c r="C54" s="40"/>
      <c r="D54" s="40"/>
      <c r="F54" s="49"/>
      <c r="G54" s="50"/>
      <c r="H54" s="15"/>
    </row>
    <row r="55" spans="2:8" ht="18.75">
      <c r="B55" s="23">
        <v>11</v>
      </c>
      <c r="C55" s="39" t="s">
        <v>104</v>
      </c>
      <c r="D55" s="40"/>
      <c r="F55" s="49">
        <v>5500</v>
      </c>
      <c r="G55" s="64">
        <v>0</v>
      </c>
      <c r="H55" s="15"/>
    </row>
    <row r="56" spans="2:8" ht="12.75" customHeight="1">
      <c r="B56" s="9"/>
      <c r="C56" s="40"/>
      <c r="D56" s="40"/>
      <c r="F56" s="49"/>
      <c r="G56" s="50"/>
      <c r="H56" s="15"/>
    </row>
    <row r="57" spans="2:8" ht="18.75">
      <c r="B57" s="23">
        <v>12</v>
      </c>
      <c r="C57" s="39" t="s">
        <v>105</v>
      </c>
      <c r="D57" s="40"/>
      <c r="F57" s="49" t="s">
        <v>53</v>
      </c>
      <c r="G57" s="50" t="s">
        <v>53</v>
      </c>
      <c r="H57" s="15"/>
    </row>
    <row r="58" spans="2:8" ht="18.75">
      <c r="B58" s="23"/>
      <c r="C58" s="65"/>
      <c r="D58" s="66" t="s">
        <v>90</v>
      </c>
      <c r="E58" s="53"/>
      <c r="F58" s="54">
        <v>1612</v>
      </c>
      <c r="G58" s="55">
        <v>4506</v>
      </c>
      <c r="H58" s="15"/>
    </row>
    <row r="59" spans="2:8" ht="18.75">
      <c r="B59" s="23"/>
      <c r="C59" s="67"/>
      <c r="D59" s="68" t="s">
        <v>106</v>
      </c>
      <c r="F59" s="49">
        <v>2908</v>
      </c>
      <c r="G59" s="50">
        <v>1120</v>
      </c>
      <c r="H59" s="15"/>
    </row>
    <row r="60" spans="2:8" ht="18.75">
      <c r="B60" s="23"/>
      <c r="C60" s="41"/>
      <c r="D60" s="58"/>
      <c r="E60" s="53"/>
      <c r="F60" s="54">
        <f>F58+F59</f>
        <v>4520</v>
      </c>
      <c r="G60" s="55">
        <f>G58+G59</f>
        <v>5626</v>
      </c>
      <c r="H60" s="15"/>
    </row>
    <row r="61" spans="2:8" ht="12.75" customHeight="1">
      <c r="B61" s="9"/>
      <c r="C61" s="40"/>
      <c r="D61" s="40"/>
      <c r="F61" s="49"/>
      <c r="G61" s="50"/>
      <c r="H61" s="15"/>
    </row>
    <row r="62" spans="2:8" ht="18.75">
      <c r="B62" s="9"/>
      <c r="C62" s="40"/>
      <c r="D62" s="40"/>
      <c r="F62" s="60">
        <f>F51+F53+F55+F60</f>
        <v>75715</v>
      </c>
      <c r="G62" s="61">
        <f>G51+G53+G55+G60</f>
        <v>54856</v>
      </c>
      <c r="H62" s="15"/>
    </row>
    <row r="63" spans="2:8" ht="12.75" customHeight="1">
      <c r="B63" s="9"/>
      <c r="C63" s="40"/>
      <c r="D63" s="40"/>
      <c r="F63" s="62"/>
      <c r="G63" s="63"/>
      <c r="H63" s="15"/>
    </row>
    <row r="64" spans="2:8" ht="18.75">
      <c r="B64" s="23">
        <v>13</v>
      </c>
      <c r="C64" s="39" t="s">
        <v>107</v>
      </c>
      <c r="D64" s="40"/>
      <c r="F64" s="69">
        <f>(+F51-F20)/20350</f>
        <v>2.730810810810811</v>
      </c>
      <c r="G64" s="70">
        <f>(+G51-G20)/20350</f>
        <v>2.232039312039312</v>
      </c>
      <c r="H64" s="15"/>
    </row>
    <row r="65" spans="2:8" ht="12.75" customHeight="1">
      <c r="B65" s="9"/>
      <c r="F65" s="49"/>
      <c r="G65" s="50"/>
      <c r="H65" s="15"/>
    </row>
    <row r="66" spans="2:7" ht="15.75">
      <c r="B66" s="9"/>
      <c r="F66" s="71"/>
      <c r="G66" s="71"/>
    </row>
    <row r="67" ht="15.75">
      <c r="B67" s="9"/>
    </row>
    <row r="68" spans="2:6" ht="15.75">
      <c r="B68" s="9"/>
      <c r="F68" s="72"/>
    </row>
    <row r="69" ht="15.75">
      <c r="B69" s="9"/>
    </row>
    <row r="70" ht="15.75">
      <c r="B70" s="9"/>
    </row>
    <row r="71" ht="15.75">
      <c r="B71" s="9"/>
    </row>
    <row r="72" ht="15.75">
      <c r="B72" s="9"/>
    </row>
    <row r="73" ht="15.75">
      <c r="B73" s="9"/>
    </row>
    <row r="74" ht="15.75">
      <c r="B74" s="9"/>
    </row>
    <row r="75" ht="15.75">
      <c r="B75" s="9"/>
    </row>
    <row r="76" ht="15.75">
      <c r="B76" s="9"/>
    </row>
    <row r="77" ht="15.75">
      <c r="B77" s="9"/>
    </row>
    <row r="78" ht="15.75">
      <c r="B78" s="9"/>
    </row>
    <row r="79" ht="15.75">
      <c r="B79" s="9"/>
    </row>
    <row r="80" ht="15.75">
      <c r="B80" s="9"/>
    </row>
    <row r="81" ht="15.75">
      <c r="B81" s="9"/>
    </row>
    <row r="82" ht="15.75">
      <c r="B82" s="9"/>
    </row>
    <row r="83" ht="15.75">
      <c r="B83" s="9"/>
    </row>
    <row r="84" ht="15.75">
      <c r="B84" s="9"/>
    </row>
    <row r="85" ht="15.75">
      <c r="B85" s="9"/>
    </row>
  </sheetData>
  <printOptions horizontalCentered="1" verticalCentered="1"/>
  <pageMargins left="0.45" right="0.37777777777777777" top="0.25" bottom="0.24" header="0.25" footer="0.24"/>
  <pageSetup fitToHeight="1" fitToWidth="1" horizontalDpi="300" verticalDpi="3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showGridLines="0" tabSelected="1" showOutlineSymbols="0" zoomScale="87" zoomScaleNormal="87" workbookViewId="0" topLeftCell="A32">
      <selection activeCell="F42" sqref="F42"/>
    </sheetView>
  </sheetViews>
  <sheetFormatPr defaultColWidth="8.88671875" defaultRowHeight="15"/>
  <cols>
    <col min="1" max="1" width="4.10546875" style="4" customWidth="1"/>
    <col min="2" max="2" width="5.88671875" style="9" customWidth="1"/>
    <col min="3" max="3" width="3.21484375" style="10" customWidth="1"/>
    <col min="4" max="9" width="8.5546875" style="4" customWidth="1"/>
    <col min="10" max="10" width="4.10546875" style="4" customWidth="1"/>
    <col min="11" max="11" width="8.5546875" style="4" customWidth="1"/>
    <col min="12" max="12" width="9.4453125" style="4" customWidth="1"/>
    <col min="13" max="255" width="8.5546875" style="4" customWidth="1"/>
    <col min="256" max="16384" width="8.5546875" style="0" customWidth="1"/>
  </cols>
  <sheetData>
    <row r="1" spans="1:11" ht="15.75">
      <c r="A1"/>
      <c r="B1"/>
      <c r="C1" s="110"/>
      <c r="D1"/>
      <c r="E1"/>
      <c r="F1"/>
      <c r="G1"/>
      <c r="H1"/>
      <c r="I1"/>
      <c r="J1"/>
      <c r="K1"/>
    </row>
    <row r="2" spans="1:11" ht="15.75">
      <c r="A2" s="73"/>
      <c r="B2" s="73"/>
      <c r="C2" s="109"/>
      <c r="D2" s="73"/>
      <c r="E2" s="73"/>
      <c r="F2" s="73"/>
      <c r="G2" s="73"/>
      <c r="H2" s="73"/>
      <c r="I2" s="73"/>
      <c r="J2" s="73"/>
      <c r="K2" s="73"/>
    </row>
    <row r="3" spans="1:11" ht="15.75">
      <c r="A3" s="73"/>
      <c r="B3" s="74" t="s">
        <v>108</v>
      </c>
      <c r="C3" s="109"/>
      <c r="D3" s="73"/>
      <c r="E3" s="74" t="s">
        <v>109</v>
      </c>
      <c r="F3" s="73"/>
      <c r="G3" s="73"/>
      <c r="H3" s="73"/>
      <c r="I3" s="73"/>
      <c r="J3" s="73"/>
      <c r="K3" s="73"/>
    </row>
    <row r="4" spans="1:11" ht="15.75">
      <c r="A4" s="73"/>
      <c r="B4" s="73"/>
      <c r="C4" s="109"/>
      <c r="D4" s="73"/>
      <c r="E4" s="73"/>
      <c r="F4" s="73"/>
      <c r="G4" s="73"/>
      <c r="H4" s="73"/>
      <c r="I4" s="73"/>
      <c r="J4" s="73"/>
      <c r="K4" s="73"/>
    </row>
    <row r="5" spans="1:11" ht="15.75">
      <c r="A5" s="73"/>
      <c r="B5" s="75">
        <v>1</v>
      </c>
      <c r="C5" s="111" t="s">
        <v>110</v>
      </c>
      <c r="D5" s="73"/>
      <c r="E5" s="73"/>
      <c r="F5" s="73"/>
      <c r="G5" s="73"/>
      <c r="H5" s="73"/>
      <c r="I5" s="73"/>
      <c r="J5" s="73"/>
      <c r="K5" s="73"/>
    </row>
    <row r="6" spans="1:11" ht="15.75">
      <c r="A6" s="73"/>
      <c r="B6" s="76"/>
      <c r="C6" s="108" t="s">
        <v>111</v>
      </c>
      <c r="D6" s="77"/>
      <c r="E6" s="77"/>
      <c r="F6" s="77"/>
      <c r="G6" s="77"/>
      <c r="H6" s="77"/>
      <c r="I6" s="77"/>
      <c r="J6" s="73"/>
      <c r="K6" s="73"/>
    </row>
    <row r="7" spans="1:11" ht="15.75">
      <c r="A7" s="73"/>
      <c r="B7" s="76"/>
      <c r="C7" s="108" t="s">
        <v>112</v>
      </c>
      <c r="D7" s="77"/>
      <c r="E7" s="77"/>
      <c r="F7" s="77"/>
      <c r="G7" s="77"/>
      <c r="H7" s="77"/>
      <c r="I7" s="77"/>
      <c r="J7" s="73"/>
      <c r="K7" s="73"/>
    </row>
    <row r="8" spans="1:11" ht="15.75">
      <c r="A8" s="73"/>
      <c r="B8" s="76"/>
      <c r="C8" s="108" t="s">
        <v>113</v>
      </c>
      <c r="D8" s="77"/>
      <c r="E8" s="77"/>
      <c r="F8" s="77"/>
      <c r="G8" s="77"/>
      <c r="H8" s="77"/>
      <c r="I8" s="77"/>
      <c r="J8" s="73"/>
      <c r="K8" s="73"/>
    </row>
    <row r="9" spans="1:11" ht="15.75">
      <c r="A9" s="73"/>
      <c r="B9" s="76"/>
      <c r="C9" s="108" t="s">
        <v>114</v>
      </c>
      <c r="D9" s="77"/>
      <c r="E9" s="77"/>
      <c r="F9" s="77"/>
      <c r="G9" s="77"/>
      <c r="H9" s="77"/>
      <c r="I9" s="77"/>
      <c r="J9" s="73"/>
      <c r="K9" s="73"/>
    </row>
    <row r="10" spans="1:11" ht="15.75">
      <c r="A10" s="73"/>
      <c r="B10" s="76"/>
      <c r="C10" s="109" t="s">
        <v>115</v>
      </c>
      <c r="D10" s="77"/>
      <c r="E10" s="77"/>
      <c r="F10" s="77"/>
      <c r="G10" s="77"/>
      <c r="H10" s="77"/>
      <c r="I10" s="77"/>
      <c r="J10" s="73"/>
      <c r="K10" s="73"/>
    </row>
    <row r="11" spans="1:11" ht="15.75">
      <c r="A11" s="73"/>
      <c r="B11" s="76"/>
      <c r="C11" s="109"/>
      <c r="D11" s="73"/>
      <c r="E11" s="73"/>
      <c r="F11" s="73"/>
      <c r="G11" s="73"/>
      <c r="H11" s="73"/>
      <c r="I11" s="73"/>
      <c r="J11" s="73"/>
      <c r="K11" s="73"/>
    </row>
    <row r="12" spans="1:11" ht="15.75">
      <c r="A12" s="73"/>
      <c r="B12" s="75">
        <v>2</v>
      </c>
      <c r="C12" s="111" t="s">
        <v>116</v>
      </c>
      <c r="D12" s="73"/>
      <c r="E12" s="73"/>
      <c r="F12" s="73"/>
      <c r="G12" s="73"/>
      <c r="H12" s="73"/>
      <c r="I12" s="73"/>
      <c r="J12" s="73"/>
      <c r="K12" s="73"/>
    </row>
    <row r="13" spans="1:11" ht="15.75">
      <c r="A13" s="73"/>
      <c r="B13" s="76"/>
      <c r="C13" s="108" t="s">
        <v>117</v>
      </c>
      <c r="D13" s="73"/>
      <c r="E13" s="73"/>
      <c r="F13" s="73"/>
      <c r="G13" s="73"/>
      <c r="H13" s="73"/>
      <c r="I13" s="73"/>
      <c r="J13" s="73"/>
      <c r="K13" s="73"/>
    </row>
    <row r="14" spans="1:11" ht="15.75">
      <c r="A14" s="73"/>
      <c r="B14" s="76"/>
      <c r="C14" s="109"/>
      <c r="D14" s="73"/>
      <c r="E14" s="73"/>
      <c r="F14" s="73"/>
      <c r="G14" s="73"/>
      <c r="H14" s="73"/>
      <c r="I14" s="73"/>
      <c r="J14" s="73"/>
      <c r="K14" s="73"/>
    </row>
    <row r="15" spans="1:11" ht="15.75">
      <c r="A15" s="73"/>
      <c r="B15" s="75">
        <v>3</v>
      </c>
      <c r="C15" s="111" t="s">
        <v>52</v>
      </c>
      <c r="D15" s="73"/>
      <c r="E15" s="73"/>
      <c r="F15" s="73"/>
      <c r="G15" s="73"/>
      <c r="H15" s="73"/>
      <c r="I15" s="73"/>
      <c r="J15" s="73"/>
      <c r="K15" s="73"/>
    </row>
    <row r="16" spans="1:11" ht="15.75">
      <c r="A16" s="73"/>
      <c r="B16" s="76"/>
      <c r="C16" s="108" t="s">
        <v>118</v>
      </c>
      <c r="D16" s="73"/>
      <c r="E16" s="73"/>
      <c r="F16" s="73"/>
      <c r="G16" s="73"/>
      <c r="H16" s="73"/>
      <c r="I16" s="73"/>
      <c r="J16" s="73"/>
      <c r="K16" s="73"/>
    </row>
    <row r="17" spans="1:11" ht="15.75">
      <c r="A17" s="73"/>
      <c r="B17" s="79"/>
      <c r="C17" s="109"/>
      <c r="D17" s="73"/>
      <c r="E17" s="73"/>
      <c r="F17" s="73"/>
      <c r="G17" s="73"/>
      <c r="H17" s="73"/>
      <c r="I17" s="73"/>
      <c r="J17" s="73"/>
      <c r="K17" s="73"/>
    </row>
    <row r="18" spans="1:11" ht="15.75">
      <c r="A18" s="73"/>
      <c r="B18" s="75">
        <v>4</v>
      </c>
      <c r="C18" s="111" t="s">
        <v>42</v>
      </c>
      <c r="D18" s="73"/>
      <c r="E18" s="73"/>
      <c r="F18" s="73"/>
      <c r="G18" s="73"/>
      <c r="H18" s="73"/>
      <c r="I18" s="73"/>
      <c r="J18" s="73"/>
      <c r="K18" s="73"/>
    </row>
    <row r="19" spans="1:11" ht="15.75">
      <c r="A19" s="73"/>
      <c r="B19" s="76"/>
      <c r="C19" s="108" t="s">
        <v>119</v>
      </c>
      <c r="D19" s="73"/>
      <c r="E19" s="73"/>
      <c r="F19" s="73"/>
      <c r="G19" s="76"/>
      <c r="H19" s="76"/>
      <c r="I19" s="79" t="s">
        <v>120</v>
      </c>
      <c r="J19" s="73"/>
      <c r="K19" s="73"/>
    </row>
    <row r="20" spans="1:11" ht="15.75">
      <c r="A20" s="73"/>
      <c r="B20" s="76"/>
      <c r="C20" s="109"/>
      <c r="D20" s="73"/>
      <c r="E20" s="73"/>
      <c r="F20"/>
      <c r="G20" s="79" t="s">
        <v>121</v>
      </c>
      <c r="H20" s="76"/>
      <c r="I20" s="79" t="s">
        <v>122</v>
      </c>
      <c r="J20" s="73"/>
      <c r="K20" s="73"/>
    </row>
    <row r="21" spans="1:11" ht="15.75">
      <c r="A21" s="73"/>
      <c r="B21" s="76"/>
      <c r="C21" s="109"/>
      <c r="D21" s="73"/>
      <c r="E21" s="73"/>
      <c r="F21"/>
      <c r="G21" s="79" t="s">
        <v>123</v>
      </c>
      <c r="H21" s="76"/>
      <c r="I21" s="79" t="s">
        <v>123</v>
      </c>
      <c r="J21" s="73"/>
      <c r="K21" s="73"/>
    </row>
    <row r="22" spans="1:11" ht="15.75">
      <c r="A22" s="73"/>
      <c r="B22" s="76"/>
      <c r="C22" s="109"/>
      <c r="D22" s="73"/>
      <c r="E22" s="73"/>
      <c r="F22"/>
      <c r="G22" s="79" t="s">
        <v>124</v>
      </c>
      <c r="H22" s="76"/>
      <c r="I22" s="79" t="s">
        <v>125</v>
      </c>
      <c r="J22" s="73"/>
      <c r="K22" s="73"/>
    </row>
    <row r="23" spans="1:11" ht="15.75">
      <c r="A23" s="73"/>
      <c r="B23" s="76"/>
      <c r="C23" s="112" t="s">
        <v>16</v>
      </c>
      <c r="D23" s="73"/>
      <c r="E23" s="73"/>
      <c r="F23"/>
      <c r="G23" s="79" t="s">
        <v>13</v>
      </c>
      <c r="H23" s="76"/>
      <c r="I23" s="79" t="s">
        <v>13</v>
      </c>
      <c r="J23" s="73"/>
      <c r="K23" s="73"/>
    </row>
    <row r="24" spans="1:11" ht="15.75">
      <c r="A24" s="73"/>
      <c r="B24" s="76"/>
      <c r="C24" s="108" t="s">
        <v>126</v>
      </c>
      <c r="D24" s="73"/>
      <c r="E24" s="73"/>
      <c r="F24"/>
      <c r="G24" s="81">
        <v>-119</v>
      </c>
      <c r="H24" s="82"/>
      <c r="I24" s="81">
        <v>2218</v>
      </c>
      <c r="J24" s="73"/>
      <c r="K24" s="73"/>
    </row>
    <row r="25" spans="1:11" ht="15.75">
      <c r="A25" s="73"/>
      <c r="B25" s="76"/>
      <c r="C25" s="108" t="s">
        <v>127</v>
      </c>
      <c r="D25" s="73"/>
      <c r="E25" s="73"/>
      <c r="F25"/>
      <c r="G25" s="83">
        <v>1788</v>
      </c>
      <c r="H25" s="83"/>
      <c r="I25" s="83">
        <v>1792</v>
      </c>
      <c r="J25" s="73"/>
      <c r="K25" s="73"/>
    </row>
    <row r="26" spans="1:11" ht="15.75">
      <c r="A26" s="73"/>
      <c r="B26" s="76"/>
      <c r="C26" s="108" t="s">
        <v>128</v>
      </c>
      <c r="D26" s="73"/>
      <c r="E26" s="73"/>
      <c r="F26"/>
      <c r="G26" s="79" t="s">
        <v>129</v>
      </c>
      <c r="H26" s="73"/>
      <c r="I26" s="79" t="s">
        <v>129</v>
      </c>
      <c r="J26" s="73"/>
      <c r="K26" s="73"/>
    </row>
    <row r="27" spans="1:11" ht="15.75">
      <c r="A27" s="73"/>
      <c r="B27" s="76"/>
      <c r="C27" s="108" t="s">
        <v>130</v>
      </c>
      <c r="D27" s="73"/>
      <c r="E27" s="73"/>
      <c r="F27"/>
      <c r="G27" s="83">
        <v>-108</v>
      </c>
      <c r="H27" s="73"/>
      <c r="I27" s="83">
        <v>-108</v>
      </c>
      <c r="J27" s="73"/>
      <c r="K27" s="73"/>
    </row>
    <row r="28" spans="1:11" ht="15.75">
      <c r="A28" s="73"/>
      <c r="B28" s="76"/>
      <c r="C28" s="110"/>
      <c r="D28" s="73"/>
      <c r="E28" s="73"/>
      <c r="F28"/>
      <c r="G28" s="84">
        <f>SUM(G24:G27)</f>
        <v>1561</v>
      </c>
      <c r="H28" s="84"/>
      <c r="I28" s="84">
        <f>SUM(I24:I27)</f>
        <v>3902</v>
      </c>
      <c r="J28" s="73"/>
      <c r="K28" s="73"/>
    </row>
    <row r="29" spans="1:11" ht="15.75">
      <c r="A29" s="73"/>
      <c r="B29" s="76"/>
      <c r="C29" s="110"/>
      <c r="D29" s="73"/>
      <c r="E29"/>
      <c r="F29"/>
      <c r="G29" s="85"/>
      <c r="H29" s="85"/>
      <c r="I29" s="85"/>
      <c r="J29"/>
      <c r="K29" s="73"/>
    </row>
    <row r="30" spans="1:11" ht="15.75">
      <c r="A30" s="73"/>
      <c r="B30" s="76"/>
      <c r="C30" s="108" t="s">
        <v>131</v>
      </c>
      <c r="D30" s="73"/>
      <c r="E30"/>
      <c r="F30"/>
      <c r="G30"/>
      <c r="H30"/>
      <c r="I30"/>
      <c r="J30"/>
      <c r="K30" s="73"/>
    </row>
    <row r="31" spans="1:11" ht="15.75">
      <c r="A31" s="73"/>
      <c r="B31" s="76"/>
      <c r="C31" s="108" t="s">
        <v>132</v>
      </c>
      <c r="D31" s="73"/>
      <c r="E31"/>
      <c r="F31"/>
      <c r="G31"/>
      <c r="H31"/>
      <c r="I31"/>
      <c r="J31"/>
      <c r="K31" s="73"/>
    </row>
    <row r="32" spans="1:11" ht="15.75">
      <c r="A32" s="73"/>
      <c r="B32" s="76"/>
      <c r="C32" s="108" t="s">
        <v>133</v>
      </c>
      <c r="D32" s="73"/>
      <c r="E32"/>
      <c r="F32"/>
      <c r="G32"/>
      <c r="H32"/>
      <c r="I32"/>
      <c r="J32"/>
      <c r="K32" s="73"/>
    </row>
    <row r="33" spans="1:11" ht="15.75">
      <c r="A33" s="73"/>
      <c r="B33" s="76"/>
      <c r="C33" s="109"/>
      <c r="D33" s="73"/>
      <c r="E33" s="73"/>
      <c r="F33" s="73"/>
      <c r="G33" s="73"/>
      <c r="H33" s="73"/>
      <c r="I33" s="73"/>
      <c r="J33" s="73"/>
      <c r="K33" s="73"/>
    </row>
    <row r="34" spans="1:11" ht="15.75">
      <c r="A34" s="73"/>
      <c r="B34" s="75">
        <v>5</v>
      </c>
      <c r="C34" s="111" t="s">
        <v>134</v>
      </c>
      <c r="D34" s="73"/>
      <c r="E34" s="73"/>
      <c r="F34" s="73"/>
      <c r="G34" s="73"/>
      <c r="H34" s="73"/>
      <c r="I34" s="73"/>
      <c r="J34" s="73"/>
      <c r="K34" s="73"/>
    </row>
    <row r="35" spans="1:11" ht="15.75">
      <c r="A35" s="73"/>
      <c r="B35" s="76"/>
      <c r="C35" s="108" t="s">
        <v>135</v>
      </c>
      <c r="D35" s="73"/>
      <c r="E35" s="73"/>
      <c r="F35" s="73"/>
      <c r="G35" s="73"/>
      <c r="H35" s="73"/>
      <c r="I35" s="73"/>
      <c r="J35" s="73"/>
      <c r="K35" s="73"/>
    </row>
    <row r="36" spans="1:11" ht="15.75">
      <c r="A36" s="73"/>
      <c r="B36" s="76"/>
      <c r="C36" s="109"/>
      <c r="D36" s="73"/>
      <c r="E36" s="73"/>
      <c r="F36" s="73"/>
      <c r="G36" s="73"/>
      <c r="H36" s="73"/>
      <c r="I36" s="73"/>
      <c r="J36" s="73"/>
      <c r="K36" s="73"/>
    </row>
    <row r="37" spans="1:11" ht="15.75">
      <c r="A37" s="73"/>
      <c r="B37" s="75">
        <v>6</v>
      </c>
      <c r="C37" s="111" t="s">
        <v>136</v>
      </c>
      <c r="D37" s="73"/>
      <c r="E37" s="73"/>
      <c r="F37" s="73"/>
      <c r="G37" s="73"/>
      <c r="H37" s="73"/>
      <c r="I37" s="73"/>
      <c r="J37" s="73"/>
      <c r="K37" s="73"/>
    </row>
    <row r="38" spans="1:11" ht="15.75">
      <c r="A38" s="73"/>
      <c r="B38" s="76"/>
      <c r="C38" s="108" t="s">
        <v>137</v>
      </c>
      <c r="D38" s="77"/>
      <c r="E38" s="77"/>
      <c r="F38" s="77"/>
      <c r="G38" s="77"/>
      <c r="H38" s="77"/>
      <c r="I38" s="77"/>
      <c r="J38" s="73"/>
      <c r="K38" s="73"/>
    </row>
    <row r="39" spans="1:11" ht="15.75">
      <c r="A39" s="73"/>
      <c r="B39" s="76"/>
      <c r="C39" s="108"/>
      <c r="D39" s="73"/>
      <c r="E39" s="73"/>
      <c r="F39" s="73"/>
      <c r="G39" s="73"/>
      <c r="H39" s="73"/>
      <c r="I39" s="73"/>
      <c r="J39" s="73"/>
      <c r="K39" s="73"/>
    </row>
    <row r="40" spans="1:11" ht="15.75">
      <c r="A40" s="73"/>
      <c r="B40" s="76"/>
      <c r="C40" s="109"/>
      <c r="D40" s="73"/>
      <c r="E40" s="73"/>
      <c r="F40" s="73"/>
      <c r="G40" s="73"/>
      <c r="H40" s="73"/>
      <c r="I40" s="73"/>
      <c r="J40" s="73"/>
      <c r="K40" s="73"/>
    </row>
    <row r="41" spans="1:11" ht="15.75">
      <c r="A41" s="73"/>
      <c r="B41" s="75">
        <v>7</v>
      </c>
      <c r="C41" s="111" t="s">
        <v>138</v>
      </c>
      <c r="D41" s="73"/>
      <c r="E41" s="73"/>
      <c r="F41" s="73"/>
      <c r="G41" s="73"/>
      <c r="H41" s="73"/>
      <c r="I41" s="73"/>
      <c r="J41" s="73"/>
      <c r="K41" s="73"/>
    </row>
    <row r="42" spans="1:11" ht="15.75">
      <c r="A42" s="73"/>
      <c r="B42" s="76"/>
      <c r="C42" s="109"/>
      <c r="D42" s="73"/>
      <c r="E42" s="73"/>
      <c r="F42" s="73"/>
      <c r="G42" s="73"/>
      <c r="H42" s="73"/>
      <c r="I42" s="73"/>
      <c r="J42" s="73"/>
      <c r="K42" s="73"/>
    </row>
    <row r="43" spans="1:11" ht="15.75">
      <c r="A43" s="73"/>
      <c r="B43" s="76"/>
      <c r="C43" s="108" t="s">
        <v>17</v>
      </c>
      <c r="D43" s="77" t="s">
        <v>245</v>
      </c>
      <c r="E43" s="77"/>
      <c r="F43" s="77"/>
      <c r="G43" s="77"/>
      <c r="H43" s="77"/>
      <c r="I43" s="77"/>
      <c r="J43" s="73"/>
      <c r="K43" s="73"/>
    </row>
    <row r="44" spans="1:11" ht="15.75">
      <c r="A44" s="73"/>
      <c r="B44" s="76"/>
      <c r="C44" s="109"/>
      <c r="D44" s="78" t="s">
        <v>139</v>
      </c>
      <c r="E44" s="73"/>
      <c r="F44" s="73"/>
      <c r="G44" s="73"/>
      <c r="H44" s="73"/>
      <c r="I44" s="73"/>
      <c r="J44" s="73"/>
      <c r="K44" s="73"/>
    </row>
    <row r="45" spans="1:11" ht="15.75">
      <c r="A45" s="73"/>
      <c r="B45" s="76"/>
      <c r="C45" s="109"/>
      <c r="D45" s="73"/>
      <c r="E45" s="73"/>
      <c r="F45" s="73"/>
      <c r="G45" s="73"/>
      <c r="H45"/>
      <c r="I45" s="79" t="s">
        <v>16</v>
      </c>
      <c r="J45" s="73"/>
      <c r="K45" s="73"/>
    </row>
    <row r="46" spans="1:11" ht="15.75">
      <c r="A46" s="73"/>
      <c r="B46" s="76"/>
      <c r="C46" s="109"/>
      <c r="D46" s="78" t="s">
        <v>140</v>
      </c>
      <c r="E46" s="73"/>
      <c r="F46" s="73"/>
      <c r="G46" s="73"/>
      <c r="H46"/>
      <c r="I46" s="79">
        <v>3</v>
      </c>
      <c r="J46" s="73"/>
      <c r="K46" s="73"/>
    </row>
    <row r="47" spans="1:11" ht="15.75">
      <c r="A47" s="73"/>
      <c r="B47" s="76"/>
      <c r="C47" s="109"/>
      <c r="D47" s="78" t="s">
        <v>141</v>
      </c>
      <c r="E47" s="73"/>
      <c r="F47" s="73"/>
      <c r="G47" s="73"/>
      <c r="H47"/>
      <c r="I47" s="79" t="s">
        <v>142</v>
      </c>
      <c r="J47" s="73"/>
      <c r="K47" s="73"/>
    </row>
    <row r="48" spans="1:11" ht="15.75">
      <c r="A48" s="73"/>
      <c r="B48" s="76"/>
      <c r="C48" s="109"/>
      <c r="D48" s="78" t="s">
        <v>143</v>
      </c>
      <c r="E48" s="86"/>
      <c r="F48" s="86"/>
      <c r="G48" s="86"/>
      <c r="H48" s="87"/>
      <c r="I48" s="88" t="s">
        <v>142</v>
      </c>
      <c r="J48" s="73"/>
      <c r="K48" s="73"/>
    </row>
    <row r="49" spans="1:11" ht="15.75">
      <c r="A49" s="73"/>
      <c r="B49" s="76"/>
      <c r="C49" s="109"/>
      <c r="D49" s="73"/>
      <c r="E49" s="73"/>
      <c r="F49" s="73"/>
      <c r="G49" s="73"/>
      <c r="H49" s="73"/>
      <c r="I49" s="89"/>
      <c r="J49" s="73"/>
      <c r="K49" s="73"/>
    </row>
    <row r="50" spans="1:11" ht="15.75">
      <c r="A50" s="73"/>
      <c r="B50" s="76"/>
      <c r="C50" s="109"/>
      <c r="D50" s="73"/>
      <c r="E50" s="73"/>
      <c r="F50" s="73"/>
      <c r="G50" s="73"/>
      <c r="H50" s="73"/>
      <c r="I50" s="73"/>
      <c r="J50" s="73"/>
      <c r="K50" s="73"/>
    </row>
    <row r="51" spans="1:11" ht="15.75">
      <c r="A51" s="73"/>
      <c r="B51" s="76"/>
      <c r="C51" s="108" t="s">
        <v>19</v>
      </c>
      <c r="D51" s="78" t="s">
        <v>144</v>
      </c>
      <c r="E51" s="73"/>
      <c r="F51" s="73"/>
      <c r="G51" s="73"/>
      <c r="H51" s="73"/>
      <c r="I51" s="73"/>
      <c r="J51" s="73"/>
      <c r="K51" s="73"/>
    </row>
    <row r="52" spans="1:11" ht="15.75">
      <c r="A52" s="73"/>
      <c r="B52" s="76"/>
      <c r="C52" s="109"/>
      <c r="D52" s="73"/>
      <c r="E52" s="73"/>
      <c r="F52" s="73"/>
      <c r="G52" s="73"/>
      <c r="H52"/>
      <c r="I52" s="79" t="s">
        <v>16</v>
      </c>
      <c r="J52" s="73"/>
      <c r="K52" s="73"/>
    </row>
    <row r="53" spans="1:11" ht="15.75">
      <c r="A53" s="73"/>
      <c r="B53" s="76"/>
      <c r="C53" s="109"/>
      <c r="D53" s="78" t="s">
        <v>145</v>
      </c>
      <c r="E53" s="73"/>
      <c r="F53" s="73"/>
      <c r="G53" s="73"/>
      <c r="H53"/>
      <c r="I53" s="83">
        <f>569+3</f>
        <v>572</v>
      </c>
      <c r="J53" s="73"/>
      <c r="K53" s="73"/>
    </row>
    <row r="54" spans="1:11" ht="15.75">
      <c r="A54" s="73"/>
      <c r="B54" s="76"/>
      <c r="C54" s="109"/>
      <c r="D54" s="78" t="s">
        <v>146</v>
      </c>
      <c r="E54" s="73"/>
      <c r="F54" s="73"/>
      <c r="G54" s="73"/>
      <c r="H54"/>
      <c r="I54" s="90">
        <v>-197</v>
      </c>
      <c r="J54" s="73"/>
      <c r="K54" s="73"/>
    </row>
    <row r="55" spans="1:11" ht="15.75">
      <c r="A55" s="73"/>
      <c r="B55" s="76"/>
      <c r="C55" s="109"/>
      <c r="D55" s="78" t="s">
        <v>147</v>
      </c>
      <c r="E55" s="73"/>
      <c r="F55" s="73"/>
      <c r="G55" s="73"/>
      <c r="H55"/>
      <c r="I55" s="84">
        <f>I53+I54</f>
        <v>375</v>
      </c>
      <c r="J55" s="78"/>
      <c r="K55" s="73"/>
    </row>
    <row r="56" spans="1:11" ht="15.75">
      <c r="A56" s="73"/>
      <c r="B56" s="76"/>
      <c r="C56" s="109"/>
      <c r="D56" s="78" t="s">
        <v>148</v>
      </c>
      <c r="E56" s="73"/>
      <c r="F56" s="73"/>
      <c r="G56" s="73"/>
      <c r="H56"/>
      <c r="I56" s="84">
        <v>275</v>
      </c>
      <c r="J56" s="73"/>
      <c r="K56" s="73"/>
    </row>
    <row r="57" spans="1:11" ht="15.75">
      <c r="A57" s="73"/>
      <c r="B57" s="76"/>
      <c r="C57" s="109"/>
      <c r="D57" s="73"/>
      <c r="E57" s="73"/>
      <c r="F57" s="73"/>
      <c r="G57" s="73"/>
      <c r="H57" s="73"/>
      <c r="I57" s="89"/>
      <c r="J57" s="73"/>
      <c r="K57" s="73"/>
    </row>
    <row r="58" spans="1:11" ht="15.75">
      <c r="A58" s="73"/>
      <c r="B58" s="76"/>
      <c r="C58" s="109"/>
      <c r="D58" s="73"/>
      <c r="E58" s="73"/>
      <c r="F58" s="73"/>
      <c r="G58" s="73"/>
      <c r="H58" s="73"/>
      <c r="I58" s="73"/>
      <c r="J58" s="73"/>
      <c r="K58" s="73"/>
    </row>
    <row r="59" spans="3:5" ht="15.75">
      <c r="C59" s="113"/>
      <c r="D59" s="11"/>
      <c r="E59" s="11"/>
    </row>
    <row r="60" spans="3:5" ht="15.75">
      <c r="C60" s="113"/>
      <c r="D60" s="36"/>
      <c r="E60" s="36"/>
    </row>
    <row r="62" spans="3:4" ht="15.75">
      <c r="C62" s="113"/>
      <c r="D62" s="72"/>
    </row>
    <row r="64" spans="3:5" ht="15.75">
      <c r="C64" s="113"/>
      <c r="D64" s="11"/>
      <c r="E64" s="11"/>
    </row>
    <row r="65" ht="15.75">
      <c r="D65" s="72"/>
    </row>
    <row r="67" spans="2:5" ht="15.75">
      <c r="B67" s="23"/>
      <c r="C67" s="113"/>
      <c r="D67" s="11"/>
      <c r="E67" s="11"/>
    </row>
    <row r="68" ht="15.75">
      <c r="C68" s="113"/>
    </row>
    <row r="70" spans="2:5" ht="15.75">
      <c r="B70" s="23"/>
      <c r="C70" s="113"/>
      <c r="D70" s="11"/>
      <c r="E70" s="11"/>
    </row>
    <row r="71" spans="3:5" ht="15.75">
      <c r="C71" s="113"/>
      <c r="D71" s="11"/>
      <c r="E71" s="11"/>
    </row>
    <row r="72" ht="15.75">
      <c r="C72" s="113"/>
    </row>
    <row r="74" spans="3:4" ht="15.75">
      <c r="C74" s="113"/>
      <c r="D74" s="72"/>
    </row>
    <row r="76" spans="3:5" ht="15.75">
      <c r="C76" s="113"/>
      <c r="D76" s="11"/>
      <c r="E76" s="11"/>
    </row>
    <row r="77" spans="3:4" ht="15.75">
      <c r="C77" s="113"/>
      <c r="D77" s="72"/>
    </row>
    <row r="79" spans="3:4" ht="15.75">
      <c r="C79" s="113"/>
      <c r="D79" s="72"/>
    </row>
    <row r="81" spans="4:5" ht="15.75">
      <c r="D81" s="72"/>
      <c r="E81" s="72"/>
    </row>
    <row r="83" spans="4:5" ht="15.75">
      <c r="D83" s="72"/>
      <c r="E83" s="72"/>
    </row>
    <row r="85" spans="4:5" ht="15.75">
      <c r="D85" s="72"/>
      <c r="E85" s="72"/>
    </row>
    <row r="87" spans="2:5" ht="15.75">
      <c r="B87" s="23"/>
      <c r="C87" s="113"/>
      <c r="D87" s="11"/>
      <c r="E87" s="11"/>
    </row>
    <row r="88" ht="15.75">
      <c r="C88" s="113"/>
    </row>
    <row r="90" spans="2:5" ht="15.75">
      <c r="B90" s="23"/>
      <c r="C90" s="113"/>
      <c r="D90" s="11"/>
      <c r="E90" s="11"/>
    </row>
    <row r="91" spans="3:5" ht="15.75">
      <c r="C91" s="113"/>
      <c r="D91" s="11"/>
      <c r="E91" s="11"/>
    </row>
    <row r="92" ht="15.75">
      <c r="C92" s="113"/>
    </row>
    <row r="94" spans="2:5" ht="15.75">
      <c r="B94" s="23"/>
      <c r="C94" s="113"/>
      <c r="D94" s="11"/>
      <c r="E94" s="11"/>
    </row>
    <row r="95" ht="15.75">
      <c r="C95" s="113"/>
    </row>
    <row r="97" spans="2:5" ht="15.75">
      <c r="B97" s="23"/>
      <c r="C97" s="113"/>
      <c r="D97" s="11"/>
      <c r="E97" s="11"/>
    </row>
    <row r="98" ht="15.75">
      <c r="C98" s="113"/>
    </row>
    <row r="99" spans="3:5" ht="15.75">
      <c r="C99" s="113"/>
      <c r="D99" s="11"/>
      <c r="E99" s="11"/>
    </row>
    <row r="100" spans="3:5" ht="15.75">
      <c r="C100" s="113"/>
      <c r="D100" s="11"/>
      <c r="E100" s="11"/>
    </row>
    <row r="101" spans="3:5" ht="15.75">
      <c r="C101" s="113"/>
      <c r="D101" s="11"/>
      <c r="E101" s="11"/>
    </row>
    <row r="102" ht="15.75">
      <c r="C102" s="113"/>
    </row>
    <row r="104" spans="2:5" ht="15.75">
      <c r="B104" s="23"/>
      <c r="C104" s="113"/>
      <c r="D104" s="11"/>
      <c r="E104" s="11"/>
    </row>
    <row r="105" ht="15.75">
      <c r="C105" s="113"/>
    </row>
    <row r="107" spans="2:3" ht="15.75">
      <c r="B107" s="23"/>
      <c r="C107" s="113"/>
    </row>
    <row r="109" spans="3:4" ht="15.75">
      <c r="C109" s="113"/>
      <c r="D109" s="72"/>
    </row>
    <row r="111" spans="3:4" ht="15.75">
      <c r="C111" s="113"/>
      <c r="D111" s="72"/>
    </row>
    <row r="113" spans="2:3" ht="15.75">
      <c r="B113" s="23"/>
      <c r="C113" s="113"/>
    </row>
    <row r="115" spans="3:4" ht="15.75">
      <c r="C115" s="113"/>
      <c r="D115" s="72"/>
    </row>
    <row r="117" spans="3:5" ht="15.75">
      <c r="C117" s="113"/>
      <c r="D117" s="23"/>
      <c r="E117" s="72"/>
    </row>
    <row r="118" ht="15.75">
      <c r="D118" s="9"/>
    </row>
    <row r="119" spans="4:5" ht="15.75">
      <c r="D119" s="23"/>
      <c r="E119" s="72"/>
    </row>
    <row r="120" ht="15.75">
      <c r="D120" s="9"/>
    </row>
    <row r="121" spans="4:5" ht="15.75">
      <c r="D121" s="72"/>
      <c r="E121" s="72"/>
    </row>
    <row r="123" spans="4:5" ht="15.75">
      <c r="D123" s="11"/>
      <c r="E123" s="11"/>
    </row>
    <row r="124" ht="15.75">
      <c r="D124" s="72"/>
    </row>
    <row r="126" spans="3:4" ht="15.75">
      <c r="C126" s="113"/>
      <c r="D126" s="72"/>
    </row>
    <row r="128" spans="3:5" ht="15.75">
      <c r="C128" s="113"/>
      <c r="D128" s="11"/>
      <c r="E128" s="11"/>
    </row>
    <row r="129" ht="15.75">
      <c r="D129" s="72"/>
    </row>
  </sheetData>
  <printOptions horizontalCentered="1" verticalCentered="1"/>
  <pageMargins left="0.45" right="0.37777777777777777" top="0.25" bottom="0.24" header="0.25" footer="0.24"/>
  <pageSetup fitToHeight="1" fitToWidth="1" horizontalDpi="300" verticalDpi="3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showGridLines="0" showOutlineSymbols="0" zoomScale="87" zoomScaleNormal="87" workbookViewId="0" topLeftCell="A1">
      <selection activeCell="A2" sqref="A2"/>
    </sheetView>
  </sheetViews>
  <sheetFormatPr defaultColWidth="8.88671875" defaultRowHeight="15"/>
  <cols>
    <col min="1" max="1" width="3.21484375" style="0" customWidth="1"/>
    <col min="2" max="2" width="4.99609375" style="0" customWidth="1"/>
    <col min="3" max="3" width="4.10546875" style="110" customWidth="1"/>
    <col min="4" max="8" width="8.5546875" style="0" customWidth="1"/>
    <col min="9" max="9" width="4.10546875" style="0" customWidth="1"/>
    <col min="10" max="10" width="6.77734375" style="0" customWidth="1"/>
    <col min="11" max="11" width="3.21484375" style="0" customWidth="1"/>
    <col min="12" max="12" width="5.88671875" style="0" customWidth="1"/>
    <col min="14" max="16384" width="8.5546875" style="0" customWidth="1"/>
  </cols>
  <sheetData>
    <row r="1" spans="1:11" ht="15.75">
      <c r="A1" s="83"/>
      <c r="B1" s="82"/>
      <c r="C1" s="114"/>
      <c r="D1" s="83"/>
      <c r="E1" s="83"/>
      <c r="F1" s="83"/>
      <c r="G1" s="83"/>
      <c r="H1" s="83"/>
      <c r="I1" s="83"/>
      <c r="J1" s="83"/>
      <c r="K1" s="83"/>
    </row>
    <row r="2" spans="1:11" ht="15.75">
      <c r="A2" s="83"/>
      <c r="B2" s="82"/>
      <c r="C2" s="114"/>
      <c r="D2" s="83"/>
      <c r="E2" s="83"/>
      <c r="F2" s="83"/>
      <c r="G2" s="83"/>
      <c r="H2" s="83"/>
      <c r="I2" s="83"/>
      <c r="J2" s="83"/>
      <c r="K2" s="83"/>
    </row>
    <row r="3" spans="1:11" ht="15.75">
      <c r="A3" s="83"/>
      <c r="B3" s="82"/>
      <c r="C3" s="114"/>
      <c r="D3" s="83"/>
      <c r="E3" s="83"/>
      <c r="F3" s="83"/>
      <c r="G3" s="83"/>
      <c r="H3" s="83"/>
      <c r="I3" s="83"/>
      <c r="J3" s="83" t="s">
        <v>149</v>
      </c>
      <c r="K3" s="83"/>
    </row>
    <row r="4" spans="1:11" ht="15.75">
      <c r="A4" s="83"/>
      <c r="B4" s="82"/>
      <c r="C4" s="114"/>
      <c r="D4" s="83"/>
      <c r="E4" s="83"/>
      <c r="F4" s="83"/>
      <c r="G4" s="83"/>
      <c r="H4" s="83"/>
      <c r="I4" s="83"/>
      <c r="J4" s="83"/>
      <c r="K4" s="83"/>
    </row>
    <row r="5" spans="1:11" ht="15.75">
      <c r="A5" s="83"/>
      <c r="B5" s="91">
        <v>8</v>
      </c>
      <c r="C5" s="115" t="s">
        <v>150</v>
      </c>
      <c r="D5" s="83"/>
      <c r="E5" s="83"/>
      <c r="F5" s="83"/>
      <c r="G5" s="83"/>
      <c r="H5" s="83"/>
      <c r="I5" s="83"/>
      <c r="J5" s="83"/>
      <c r="K5" s="83"/>
    </row>
    <row r="6" spans="1:11" ht="15.75">
      <c r="A6" s="83"/>
      <c r="B6" s="82"/>
      <c r="C6" s="114"/>
      <c r="D6" s="83"/>
      <c r="E6" s="83"/>
      <c r="F6" s="83"/>
      <c r="G6" s="83"/>
      <c r="H6" s="83"/>
      <c r="I6" s="83"/>
      <c r="J6" s="83"/>
      <c r="K6" s="83"/>
    </row>
    <row r="7" spans="1:11" ht="15.75">
      <c r="A7" s="83"/>
      <c r="B7" s="82"/>
      <c r="C7" s="114" t="s">
        <v>151</v>
      </c>
      <c r="D7" s="83"/>
      <c r="E7" s="83"/>
      <c r="F7" s="83"/>
      <c r="G7" s="83"/>
      <c r="H7" s="83"/>
      <c r="I7" s="83"/>
      <c r="J7" s="83"/>
      <c r="K7" s="83"/>
    </row>
    <row r="8" spans="1:11" ht="15.75">
      <c r="A8" s="83"/>
      <c r="B8" s="82"/>
      <c r="C8" s="114" t="s">
        <v>152</v>
      </c>
      <c r="D8" s="83"/>
      <c r="E8" s="83"/>
      <c r="F8" s="83"/>
      <c r="G8" s="83"/>
      <c r="I8" s="83"/>
      <c r="J8" s="83"/>
      <c r="K8" s="83"/>
    </row>
    <row r="9" spans="1:11" ht="15.75">
      <c r="A9" s="83"/>
      <c r="B9" s="82"/>
      <c r="C9" s="114"/>
      <c r="D9" s="83"/>
      <c r="E9" s="83"/>
      <c r="F9" s="83"/>
      <c r="G9" s="83"/>
      <c r="H9" s="83"/>
      <c r="K9" s="83"/>
    </row>
    <row r="10" spans="1:11" ht="15.75">
      <c r="A10" s="83"/>
      <c r="B10" s="82"/>
      <c r="C10" s="114"/>
      <c r="D10" s="83"/>
      <c r="E10" s="83"/>
      <c r="F10" s="83"/>
      <c r="G10" s="83"/>
      <c r="H10" s="83"/>
      <c r="I10" s="83"/>
      <c r="J10" s="83"/>
      <c r="K10" s="83"/>
    </row>
    <row r="11" spans="1:11" ht="15.75">
      <c r="A11" s="83"/>
      <c r="B11" s="91">
        <v>9</v>
      </c>
      <c r="C11" s="115" t="s">
        <v>153</v>
      </c>
      <c r="D11" s="83"/>
      <c r="E11" s="83"/>
      <c r="F11" s="83"/>
      <c r="G11" s="83"/>
      <c r="H11" s="83"/>
      <c r="I11" s="83"/>
      <c r="J11" s="83"/>
      <c r="K11" s="83"/>
    </row>
    <row r="12" spans="1:11" ht="15.75">
      <c r="A12" s="83"/>
      <c r="B12" s="82"/>
      <c r="C12" s="115"/>
      <c r="D12" s="83"/>
      <c r="E12" s="83"/>
      <c r="F12" s="83"/>
      <c r="G12" s="83"/>
      <c r="H12" s="83"/>
      <c r="I12" s="83"/>
      <c r="J12" s="83"/>
      <c r="K12" s="83"/>
    </row>
    <row r="13" spans="1:10" ht="15.75">
      <c r="A13" s="83"/>
      <c r="B13" s="82"/>
      <c r="C13" s="116" t="s">
        <v>154</v>
      </c>
      <c r="D13" s="80"/>
      <c r="E13" s="83"/>
      <c r="F13" s="83"/>
      <c r="G13" s="83"/>
      <c r="H13" s="83"/>
      <c r="I13" s="83"/>
      <c r="J13" s="83"/>
    </row>
    <row r="14" spans="1:10" ht="15.75">
      <c r="A14" s="83"/>
      <c r="B14" s="82"/>
      <c r="C14" s="116" t="s">
        <v>155</v>
      </c>
      <c r="D14" s="80"/>
      <c r="E14" s="83"/>
      <c r="F14" s="83"/>
      <c r="G14" s="83"/>
      <c r="H14" s="83"/>
      <c r="I14" s="83"/>
      <c r="J14" s="83"/>
    </row>
    <row r="15" spans="1:10" ht="15.75">
      <c r="A15" s="83"/>
      <c r="B15" s="82"/>
      <c r="C15" s="114"/>
      <c r="E15" s="83"/>
      <c r="F15" s="83"/>
      <c r="G15" s="83"/>
      <c r="H15" s="83"/>
      <c r="I15" s="83"/>
      <c r="J15" s="83"/>
    </row>
    <row r="16" spans="1:10" ht="15.75">
      <c r="A16" s="83"/>
      <c r="B16" s="82"/>
      <c r="C16" s="114" t="s">
        <v>156</v>
      </c>
      <c r="E16" s="83"/>
      <c r="F16" s="83"/>
      <c r="G16" s="83"/>
      <c r="H16" s="83"/>
      <c r="I16" s="83"/>
      <c r="J16" s="83"/>
    </row>
    <row r="17" spans="1:10" ht="15.75">
      <c r="A17" s="83"/>
      <c r="B17" s="82"/>
      <c r="C17" s="114" t="s">
        <v>157</v>
      </c>
      <c r="E17" s="83"/>
      <c r="F17" s="83"/>
      <c r="G17" s="83"/>
      <c r="H17" s="83"/>
      <c r="I17" s="83"/>
      <c r="J17" s="83"/>
    </row>
    <row r="18" spans="1:10" ht="15.75">
      <c r="A18" s="83"/>
      <c r="B18" s="82"/>
      <c r="C18" s="114" t="s">
        <v>158</v>
      </c>
      <c r="E18" s="83"/>
      <c r="F18" s="83"/>
      <c r="G18" s="83"/>
      <c r="H18" s="83"/>
      <c r="I18" s="83"/>
      <c r="J18" s="83"/>
    </row>
    <row r="19" spans="1:10" ht="15.75">
      <c r="A19" s="83"/>
      <c r="B19" s="82"/>
      <c r="C19" s="114"/>
      <c r="E19" s="83"/>
      <c r="F19" s="83"/>
      <c r="G19" s="83"/>
      <c r="H19" s="83"/>
      <c r="I19" s="83"/>
      <c r="J19" s="83"/>
    </row>
    <row r="20" spans="1:10" ht="15.75">
      <c r="A20" s="83"/>
      <c r="B20" s="82"/>
      <c r="C20" s="114" t="s">
        <v>159</v>
      </c>
      <c r="E20" s="83"/>
      <c r="F20" s="83"/>
      <c r="G20" s="83"/>
      <c r="H20" s="83"/>
      <c r="I20" s="83"/>
      <c r="J20" s="83"/>
    </row>
    <row r="21" spans="1:10" ht="15.75">
      <c r="A21" s="83"/>
      <c r="B21" s="82"/>
      <c r="C21" s="114"/>
      <c r="E21" s="83"/>
      <c r="F21" s="83"/>
      <c r="G21" s="83"/>
      <c r="H21" s="83"/>
      <c r="I21" s="83"/>
      <c r="J21" s="83"/>
    </row>
    <row r="22" spans="1:10" ht="15.75">
      <c r="A22" s="83"/>
      <c r="B22" s="82"/>
      <c r="C22" s="114" t="s">
        <v>160</v>
      </c>
      <c r="E22" s="83"/>
      <c r="F22" s="83"/>
      <c r="G22" s="83"/>
      <c r="I22" s="83"/>
      <c r="J22" s="83"/>
    </row>
    <row r="23" spans="1:10" ht="15.75">
      <c r="A23" s="83"/>
      <c r="B23" s="82"/>
      <c r="C23" s="114"/>
      <c r="E23" s="83"/>
      <c r="G23" s="83"/>
      <c r="H23" s="83"/>
      <c r="I23" s="83"/>
      <c r="J23" s="83"/>
    </row>
    <row r="24" spans="1:10" ht="15.75">
      <c r="A24" s="83"/>
      <c r="B24" s="82"/>
      <c r="C24" s="114" t="s">
        <v>161</v>
      </c>
      <c r="E24" s="83"/>
      <c r="F24" s="83"/>
      <c r="G24" s="83"/>
      <c r="H24" s="83"/>
      <c r="I24" s="83"/>
      <c r="J24" s="83"/>
    </row>
    <row r="25" spans="1:10" ht="15.75">
      <c r="A25" s="83"/>
      <c r="B25" s="82"/>
      <c r="C25" s="114" t="s">
        <v>162</v>
      </c>
      <c r="E25" s="83"/>
      <c r="F25" s="83"/>
      <c r="G25" s="83"/>
      <c r="H25" s="83"/>
      <c r="I25" s="83"/>
      <c r="J25" s="83"/>
    </row>
    <row r="26" spans="1:10" ht="15.75">
      <c r="A26" s="83"/>
      <c r="B26" s="82"/>
      <c r="C26" s="114"/>
      <c r="E26" s="83"/>
      <c r="F26" s="83"/>
      <c r="G26" s="83"/>
      <c r="H26" s="83"/>
      <c r="I26" s="83"/>
      <c r="J26" s="83"/>
    </row>
    <row r="27" spans="1:10" ht="15.75">
      <c r="A27" s="83"/>
      <c r="B27" s="82"/>
      <c r="C27" s="114" t="s">
        <v>163</v>
      </c>
      <c r="E27" s="83"/>
      <c r="F27" s="83"/>
      <c r="G27" s="83"/>
      <c r="H27" s="83"/>
      <c r="I27" s="83"/>
      <c r="J27" s="83"/>
    </row>
    <row r="28" spans="1:10" ht="15.75">
      <c r="A28" s="83"/>
      <c r="B28" s="82"/>
      <c r="C28" s="114" t="s">
        <v>164</v>
      </c>
      <c r="E28" s="83"/>
      <c r="F28" s="83"/>
      <c r="G28" s="83"/>
      <c r="H28" s="83"/>
      <c r="I28" s="83"/>
      <c r="J28" s="83"/>
    </row>
    <row r="29" spans="1:10" ht="15.75">
      <c r="A29" s="83"/>
      <c r="B29" s="82"/>
      <c r="C29" s="114"/>
      <c r="E29" s="83"/>
      <c r="F29" s="83"/>
      <c r="G29" s="83"/>
      <c r="H29" s="83"/>
      <c r="I29" s="83"/>
      <c r="J29" s="83"/>
    </row>
    <row r="30" spans="1:10" ht="15.75">
      <c r="A30" s="83"/>
      <c r="B30" s="82"/>
      <c r="C30" s="114" t="s">
        <v>165</v>
      </c>
      <c r="E30" s="83"/>
      <c r="F30" s="83"/>
      <c r="G30" s="83"/>
      <c r="H30" s="83"/>
      <c r="I30" s="83"/>
      <c r="J30" s="83"/>
    </row>
    <row r="31" spans="1:10" ht="15.75">
      <c r="A31" s="83"/>
      <c r="B31" s="82"/>
      <c r="C31" s="114" t="s">
        <v>166</v>
      </c>
      <c r="E31" s="83"/>
      <c r="F31" s="83"/>
      <c r="G31" s="83"/>
      <c r="H31" s="83"/>
      <c r="I31" s="83"/>
      <c r="J31" s="83"/>
    </row>
    <row r="32" spans="1:10" ht="15.75">
      <c r="A32" s="83"/>
      <c r="B32" s="82"/>
      <c r="C32" s="114" t="s">
        <v>167</v>
      </c>
      <c r="E32" s="83"/>
      <c r="F32" s="83"/>
      <c r="G32" s="83"/>
      <c r="H32" s="83"/>
      <c r="I32" s="83"/>
      <c r="J32" s="83"/>
    </row>
    <row r="33" spans="1:10" ht="15.75">
      <c r="A33" s="83"/>
      <c r="B33" s="82"/>
      <c r="C33" s="114"/>
      <c r="E33" s="83"/>
      <c r="F33" s="83"/>
      <c r="G33" s="83"/>
      <c r="H33" s="83"/>
      <c r="I33" s="83"/>
      <c r="J33" s="83"/>
    </row>
    <row r="34" spans="1:10" ht="15.75">
      <c r="A34" s="83"/>
      <c r="B34" s="82"/>
      <c r="C34" s="114" t="s">
        <v>168</v>
      </c>
      <c r="E34" s="83"/>
      <c r="F34" s="83"/>
      <c r="G34" s="83"/>
      <c r="H34" s="83"/>
      <c r="I34" s="83"/>
      <c r="J34" s="83"/>
    </row>
    <row r="35" spans="1:10" ht="15.75">
      <c r="A35" s="83"/>
      <c r="B35" s="82"/>
      <c r="C35" s="114" t="s">
        <v>169</v>
      </c>
      <c r="E35" s="83"/>
      <c r="F35" s="83"/>
      <c r="G35" s="83"/>
      <c r="H35" s="83"/>
      <c r="I35" s="83"/>
      <c r="J35" s="83"/>
    </row>
    <row r="36" spans="1:10" ht="15.75">
      <c r="A36" s="83"/>
      <c r="B36" s="82"/>
      <c r="C36" s="114" t="s">
        <v>170</v>
      </c>
      <c r="E36" s="83"/>
      <c r="F36" s="83"/>
      <c r="G36" s="83"/>
      <c r="H36" s="83"/>
      <c r="I36" s="83"/>
      <c r="J36" s="83"/>
    </row>
    <row r="37" spans="1:10" ht="15.75">
      <c r="A37" s="83"/>
      <c r="B37" s="82"/>
      <c r="C37" s="114"/>
      <c r="E37" s="83"/>
      <c r="F37" s="83"/>
      <c r="G37" s="83"/>
      <c r="H37" s="83"/>
      <c r="I37" s="83"/>
      <c r="J37" s="83"/>
    </row>
    <row r="38" spans="1:10" ht="15.75">
      <c r="A38" s="83"/>
      <c r="B38" s="82"/>
      <c r="C38" s="114" t="s">
        <v>171</v>
      </c>
      <c r="E38" s="83"/>
      <c r="F38" s="83"/>
      <c r="G38" s="83"/>
      <c r="H38" s="83"/>
      <c r="I38" s="83"/>
      <c r="J38" s="83"/>
    </row>
    <row r="39" spans="1:10" ht="15.75">
      <c r="A39" s="83"/>
      <c r="B39" s="82"/>
      <c r="C39" s="114" t="s">
        <v>172</v>
      </c>
      <c r="E39" s="83"/>
      <c r="F39" s="83"/>
      <c r="G39" s="83"/>
      <c r="H39" s="83"/>
      <c r="I39" s="83"/>
      <c r="J39" s="83"/>
    </row>
    <row r="40" spans="1:10" ht="15.75">
      <c r="A40" s="83"/>
      <c r="B40" s="82"/>
      <c r="C40" s="114"/>
      <c r="E40" s="83"/>
      <c r="F40" s="83"/>
      <c r="G40" s="83"/>
      <c r="H40" s="83"/>
      <c r="I40" s="83"/>
      <c r="J40" s="83"/>
    </row>
    <row r="41" spans="1:10" ht="15.75">
      <c r="A41" s="83"/>
      <c r="B41" s="82"/>
      <c r="C41" s="114"/>
      <c r="E41" s="83"/>
      <c r="F41" s="83"/>
      <c r="G41" s="83"/>
      <c r="H41" s="83"/>
      <c r="I41" s="83"/>
      <c r="J41" s="83"/>
    </row>
    <row r="42" spans="1:10" ht="15.75">
      <c r="A42" s="83"/>
      <c r="B42" s="91">
        <v>10</v>
      </c>
      <c r="C42" s="115" t="s">
        <v>173</v>
      </c>
      <c r="D42" s="92"/>
      <c r="E42" s="92"/>
      <c r="F42" s="92"/>
      <c r="G42" s="92"/>
      <c r="H42" s="92"/>
      <c r="I42" s="92"/>
      <c r="J42" s="92"/>
    </row>
    <row r="43" spans="2:10" ht="15.75">
      <c r="B43" s="91"/>
      <c r="C43" s="114" t="s">
        <v>174</v>
      </c>
      <c r="D43" s="94"/>
      <c r="E43" s="94"/>
      <c r="F43" s="94"/>
      <c r="G43" s="94"/>
      <c r="H43" s="94"/>
      <c r="I43" s="94"/>
      <c r="J43" s="94"/>
    </row>
    <row r="44" spans="2:10" ht="15.75">
      <c r="B44" s="91"/>
      <c r="C44" s="114" t="s">
        <v>175</v>
      </c>
      <c r="D44" s="115"/>
      <c r="E44" s="94"/>
      <c r="F44" s="94"/>
      <c r="G44" s="94"/>
      <c r="H44" s="94"/>
      <c r="I44" s="94"/>
      <c r="J44" s="94"/>
    </row>
    <row r="45" spans="2:10" ht="15.75">
      <c r="B45" s="91"/>
      <c r="C45" s="115"/>
      <c r="D45" s="92"/>
      <c r="E45" s="92"/>
      <c r="F45" s="92"/>
      <c r="G45" s="92"/>
      <c r="H45" s="92"/>
      <c r="I45" s="92"/>
      <c r="J45" s="92"/>
    </row>
  </sheetData>
  <printOptions horizontalCentered="1" verticalCentered="1"/>
  <pageMargins left="0.45" right="0.26" top="0.25" bottom="0.24" header="0.25" footer="0.24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0"/>
  <sheetViews>
    <sheetView showGridLines="0" showOutlineSymbols="0" zoomScale="87" zoomScaleNormal="87" workbookViewId="0" topLeftCell="A33">
      <selection activeCell="G44" sqref="G44"/>
    </sheetView>
  </sheetViews>
  <sheetFormatPr defaultColWidth="8.88671875" defaultRowHeight="15"/>
  <cols>
    <col min="1" max="1" width="4.10546875" style="0" customWidth="1"/>
    <col min="2" max="2" width="5.88671875" style="0" customWidth="1"/>
    <col min="3" max="3" width="4.10546875" style="110" customWidth="1"/>
    <col min="4" max="8" width="8.5546875" style="0" customWidth="1"/>
    <col min="9" max="9" width="12.10546875" style="0" customWidth="1"/>
    <col min="10" max="10" width="6.77734375" style="0" customWidth="1"/>
    <col min="11" max="11" width="5.88671875" style="0" customWidth="1"/>
    <col min="12" max="12" width="3.21484375" style="0" customWidth="1"/>
    <col min="13" max="16384" width="8.5546875" style="0" customWidth="1"/>
  </cols>
  <sheetData>
    <row r="1" spans="1:12" ht="15.75">
      <c r="A1" s="92"/>
      <c r="B1" s="91"/>
      <c r="C1" s="115"/>
      <c r="D1" s="92"/>
      <c r="E1" s="92"/>
      <c r="F1" s="92"/>
      <c r="G1" s="92"/>
      <c r="H1" s="92"/>
      <c r="I1" s="92"/>
      <c r="J1" s="92"/>
      <c r="K1" s="92"/>
      <c r="L1" s="87"/>
    </row>
    <row r="2" spans="1:12" ht="15.75">
      <c r="A2" s="92"/>
      <c r="B2" s="91"/>
      <c r="C2" s="115"/>
      <c r="D2" s="92"/>
      <c r="E2" s="92"/>
      <c r="F2" s="92"/>
      <c r="G2" s="92"/>
      <c r="H2" s="92"/>
      <c r="I2" s="92"/>
      <c r="J2" s="92" t="s">
        <v>176</v>
      </c>
      <c r="K2" s="92"/>
      <c r="L2" s="87"/>
    </row>
    <row r="3" spans="1:12" ht="15.75">
      <c r="A3" s="92"/>
      <c r="B3" s="91"/>
      <c r="C3" s="115"/>
      <c r="D3" s="92"/>
      <c r="E3" s="92"/>
      <c r="F3" s="92"/>
      <c r="G3" s="92"/>
      <c r="H3" s="92"/>
      <c r="I3" s="92"/>
      <c r="J3" s="92"/>
      <c r="K3" s="92"/>
      <c r="L3" s="87"/>
    </row>
    <row r="4" spans="1:12" ht="15.75">
      <c r="A4" s="92"/>
      <c r="K4" s="92"/>
      <c r="L4" s="87"/>
    </row>
    <row r="5" spans="1:12" ht="15.75">
      <c r="A5" s="92"/>
      <c r="K5" s="92"/>
      <c r="L5" s="87"/>
    </row>
    <row r="6" spans="1:12" ht="15.75">
      <c r="A6" s="92"/>
      <c r="B6" s="91">
        <v>11</v>
      </c>
      <c r="C6" s="115" t="s">
        <v>177</v>
      </c>
      <c r="D6" s="92"/>
      <c r="E6" s="92"/>
      <c r="F6" s="92"/>
      <c r="G6" s="92"/>
      <c r="H6" s="92"/>
      <c r="I6" s="92"/>
      <c r="J6" s="92"/>
      <c r="K6" s="92"/>
      <c r="L6" s="87"/>
    </row>
    <row r="7" spans="1:12" ht="15.75">
      <c r="A7" s="92"/>
      <c r="B7" s="91"/>
      <c r="C7" s="114" t="s">
        <v>142</v>
      </c>
      <c r="D7" s="92"/>
      <c r="E7" s="92"/>
      <c r="F7" s="92"/>
      <c r="G7" s="92"/>
      <c r="H7" s="92"/>
      <c r="I7" s="92"/>
      <c r="J7" s="92"/>
      <c r="K7" s="92"/>
      <c r="L7" s="87"/>
    </row>
    <row r="8" spans="1:12" ht="15.75">
      <c r="A8" s="92"/>
      <c r="B8" s="91"/>
      <c r="C8" s="115"/>
      <c r="D8" s="92"/>
      <c r="E8" s="92"/>
      <c r="F8" s="92"/>
      <c r="G8" s="92"/>
      <c r="H8" s="92"/>
      <c r="I8" s="92"/>
      <c r="J8" s="92"/>
      <c r="K8" s="92"/>
      <c r="L8" s="87"/>
    </row>
    <row r="9" spans="1:12" ht="15.75">
      <c r="A9" s="92"/>
      <c r="B9" s="91">
        <v>12</v>
      </c>
      <c r="C9" s="115" t="s">
        <v>178</v>
      </c>
      <c r="D9" s="92"/>
      <c r="E9" s="92"/>
      <c r="F9" s="92"/>
      <c r="G9" s="92"/>
      <c r="H9" s="92"/>
      <c r="I9" s="92"/>
      <c r="J9" s="92"/>
      <c r="K9" s="92"/>
      <c r="L9" s="87"/>
    </row>
    <row r="10" spans="1:12" ht="15.75">
      <c r="A10" s="92"/>
      <c r="B10" s="91"/>
      <c r="C10" s="114" t="s">
        <v>179</v>
      </c>
      <c r="D10" s="83"/>
      <c r="E10" s="83"/>
      <c r="F10" s="83"/>
      <c r="G10" s="83"/>
      <c r="H10" s="83"/>
      <c r="I10" s="83"/>
      <c r="J10" s="83"/>
      <c r="K10" s="83"/>
      <c r="L10" s="87"/>
    </row>
    <row r="11" spans="1:12" ht="15.75">
      <c r="A11" s="92"/>
      <c r="B11" s="91"/>
      <c r="C11" s="114"/>
      <c r="D11" s="83"/>
      <c r="E11" s="83"/>
      <c r="F11" s="83"/>
      <c r="G11" s="83"/>
      <c r="H11" s="83"/>
      <c r="I11" s="95"/>
      <c r="J11" s="82" t="s">
        <v>16</v>
      </c>
      <c r="K11" s="83"/>
      <c r="L11" s="87"/>
    </row>
    <row r="12" spans="1:12" ht="15.75">
      <c r="A12" s="92"/>
      <c r="B12" s="91"/>
      <c r="C12" s="116" t="s">
        <v>180</v>
      </c>
      <c r="D12" s="83"/>
      <c r="E12" s="83"/>
      <c r="F12" s="83"/>
      <c r="G12" s="83"/>
      <c r="H12" s="83"/>
      <c r="I12" s="95"/>
      <c r="J12" s="83"/>
      <c r="K12" s="83"/>
      <c r="L12" s="87"/>
    </row>
    <row r="13" spans="1:12" ht="15.75">
      <c r="A13" s="92"/>
      <c r="B13" s="91"/>
      <c r="C13" s="114"/>
      <c r="D13" s="83" t="s">
        <v>181</v>
      </c>
      <c r="E13" s="83"/>
      <c r="F13" s="83"/>
      <c r="G13" s="83"/>
      <c r="H13" s="83"/>
      <c r="I13" s="95"/>
      <c r="J13" s="83">
        <v>6000</v>
      </c>
      <c r="K13" s="83"/>
      <c r="L13" s="87"/>
    </row>
    <row r="14" spans="1:12" ht="15.75">
      <c r="A14" s="92"/>
      <c r="B14" s="91"/>
      <c r="C14" s="114"/>
      <c r="D14" s="83" t="s">
        <v>182</v>
      </c>
      <c r="E14" s="83"/>
      <c r="F14" s="83"/>
      <c r="G14" s="83"/>
      <c r="H14" s="83"/>
      <c r="I14" s="95"/>
      <c r="J14" s="83">
        <v>-500</v>
      </c>
      <c r="K14" s="83"/>
      <c r="L14" s="87"/>
    </row>
    <row r="15" spans="1:12" ht="15.75">
      <c r="A15" s="92"/>
      <c r="B15" s="91"/>
      <c r="C15" s="114"/>
      <c r="D15" s="83"/>
      <c r="E15" s="83" t="s">
        <v>183</v>
      </c>
      <c r="F15" s="96"/>
      <c r="G15" s="95"/>
      <c r="H15" s="82"/>
      <c r="I15" s="95"/>
      <c r="J15" s="84">
        <f>SUM(J13:J14)</f>
        <v>5500</v>
      </c>
      <c r="K15" s="83"/>
      <c r="L15" s="87"/>
    </row>
    <row r="16" spans="1:12" ht="15.75">
      <c r="A16" s="92"/>
      <c r="B16" s="91"/>
      <c r="C16" s="114"/>
      <c r="D16" s="83"/>
      <c r="E16" s="83"/>
      <c r="F16" s="83"/>
      <c r="G16" s="83"/>
      <c r="H16" s="83"/>
      <c r="I16" s="95"/>
      <c r="J16" s="84"/>
      <c r="K16" s="83"/>
      <c r="L16" s="87"/>
    </row>
    <row r="17" spans="1:12" ht="15.75">
      <c r="A17" s="92"/>
      <c r="B17" s="91"/>
      <c r="C17" s="116" t="s">
        <v>184</v>
      </c>
      <c r="D17" s="83"/>
      <c r="E17" s="83"/>
      <c r="F17" s="83"/>
      <c r="G17" s="83"/>
      <c r="H17" s="83"/>
      <c r="I17" s="95"/>
      <c r="J17" s="83"/>
      <c r="K17" s="83"/>
      <c r="L17" s="87"/>
    </row>
    <row r="18" spans="1:12" ht="15.75">
      <c r="A18" s="92"/>
      <c r="B18" s="91"/>
      <c r="C18" s="114" t="s">
        <v>185</v>
      </c>
      <c r="D18" s="83"/>
      <c r="E18" s="83"/>
      <c r="F18" s="83"/>
      <c r="G18" s="83"/>
      <c r="H18" s="83"/>
      <c r="I18" s="95"/>
      <c r="J18" s="83"/>
      <c r="K18" s="83"/>
      <c r="L18" s="87"/>
    </row>
    <row r="19" spans="1:12" ht="15.75">
      <c r="A19" s="92"/>
      <c r="B19" s="91"/>
      <c r="C19" s="114"/>
      <c r="D19" s="83" t="s">
        <v>186</v>
      </c>
      <c r="E19" s="83"/>
      <c r="F19" s="83"/>
      <c r="G19" s="83"/>
      <c r="H19" s="83"/>
      <c r="I19" s="95"/>
      <c r="J19" s="83">
        <v>759</v>
      </c>
      <c r="K19" s="83"/>
      <c r="L19" s="87"/>
    </row>
    <row r="20" spans="1:12" ht="15.75">
      <c r="A20" s="92"/>
      <c r="B20" s="91"/>
      <c r="C20" s="114"/>
      <c r="D20" s="83" t="s">
        <v>187</v>
      </c>
      <c r="E20" s="83"/>
      <c r="F20" s="83"/>
      <c r="G20" s="83"/>
      <c r="H20" s="83"/>
      <c r="I20" s="95"/>
      <c r="J20" s="96">
        <v>2980</v>
      </c>
      <c r="K20" s="83"/>
      <c r="L20" s="87"/>
    </row>
    <row r="21" spans="1:12" ht="15.75">
      <c r="A21" s="92"/>
      <c r="B21" s="91"/>
      <c r="C21" s="114"/>
      <c r="D21" s="83" t="s">
        <v>188</v>
      </c>
      <c r="E21" s="83"/>
      <c r="F21" s="83"/>
      <c r="G21" s="83"/>
      <c r="H21" s="83"/>
      <c r="I21" s="95"/>
      <c r="J21" s="83">
        <v>10598</v>
      </c>
      <c r="K21" s="83"/>
      <c r="L21" s="87"/>
    </row>
    <row r="22" spans="1:12" ht="15.75">
      <c r="A22" s="92"/>
      <c r="B22" s="91"/>
      <c r="C22" s="114"/>
      <c r="D22" s="83" t="s">
        <v>189</v>
      </c>
      <c r="E22" s="83"/>
      <c r="F22" s="83"/>
      <c r="G22" s="83"/>
      <c r="H22" s="83"/>
      <c r="I22" s="95"/>
      <c r="J22" s="83">
        <v>500</v>
      </c>
      <c r="K22" s="83"/>
      <c r="L22" s="87"/>
    </row>
    <row r="23" spans="1:12" ht="15.75">
      <c r="A23" s="92"/>
      <c r="B23" s="91"/>
      <c r="C23" s="114"/>
      <c r="D23" s="83"/>
      <c r="E23" s="83"/>
      <c r="F23" s="83"/>
      <c r="G23" s="83"/>
      <c r="H23" s="82" t="s">
        <v>190</v>
      </c>
      <c r="I23" s="95"/>
      <c r="J23" s="84">
        <f>SUM(J19:J22)</f>
        <v>14837</v>
      </c>
      <c r="K23" s="83"/>
      <c r="L23" s="87"/>
    </row>
    <row r="24" spans="1:12" ht="15.75">
      <c r="A24" s="92"/>
      <c r="B24" s="91"/>
      <c r="C24" s="114"/>
      <c r="D24" s="83"/>
      <c r="E24" s="83"/>
      <c r="F24" s="83"/>
      <c r="G24" s="83"/>
      <c r="H24" s="83"/>
      <c r="I24" s="95"/>
      <c r="J24" s="84"/>
      <c r="K24" s="83"/>
      <c r="L24" s="87"/>
    </row>
    <row r="25" spans="1:12" ht="15.75">
      <c r="A25" s="92"/>
      <c r="B25" s="91"/>
      <c r="C25" s="116" t="s">
        <v>191</v>
      </c>
      <c r="D25" s="83"/>
      <c r="E25" s="83"/>
      <c r="F25" s="83"/>
      <c r="G25" s="83"/>
      <c r="H25" s="83"/>
      <c r="I25" s="95"/>
      <c r="J25" s="83"/>
      <c r="K25" s="83"/>
      <c r="L25" s="87"/>
    </row>
    <row r="26" spans="1:12" ht="15.75">
      <c r="A26" s="92"/>
      <c r="B26" s="91"/>
      <c r="C26" s="114"/>
      <c r="D26" s="83" t="s">
        <v>186</v>
      </c>
      <c r="E26" s="83"/>
      <c r="F26" s="83"/>
      <c r="G26" s="83"/>
      <c r="H26" s="83"/>
      <c r="I26" s="95"/>
      <c r="J26" s="83">
        <v>5663</v>
      </c>
      <c r="K26" s="83"/>
      <c r="L26" s="87"/>
    </row>
    <row r="27" spans="1:12" ht="15.75">
      <c r="A27" s="92"/>
      <c r="B27" s="91"/>
      <c r="C27" s="114"/>
      <c r="D27" s="83" t="s">
        <v>187</v>
      </c>
      <c r="E27" s="83"/>
      <c r="F27" s="83"/>
      <c r="G27" s="83"/>
      <c r="H27" s="83"/>
      <c r="I27" s="95"/>
      <c r="J27" s="83">
        <v>7000</v>
      </c>
      <c r="K27" s="83"/>
      <c r="L27" s="87"/>
    </row>
    <row r="28" spans="1:12" ht="15.75">
      <c r="A28" s="92"/>
      <c r="B28" s="91"/>
      <c r="C28" s="114"/>
      <c r="D28" s="83" t="s">
        <v>188</v>
      </c>
      <c r="E28" s="83"/>
      <c r="F28" s="83"/>
      <c r="G28" s="83"/>
      <c r="H28" s="83"/>
      <c r="I28" s="95"/>
      <c r="J28" s="83">
        <f>98307-1</f>
        <v>98306</v>
      </c>
      <c r="K28" s="83"/>
      <c r="L28" s="87"/>
    </row>
    <row r="29" spans="1:12" ht="15.75">
      <c r="A29" s="92"/>
      <c r="B29" s="91"/>
      <c r="C29" s="114"/>
      <c r="D29" s="83"/>
      <c r="E29" s="83"/>
      <c r="F29" s="83"/>
      <c r="G29" s="83"/>
      <c r="H29" s="82" t="s">
        <v>190</v>
      </c>
      <c r="I29" s="95"/>
      <c r="J29" s="84">
        <f>SUM(J26:J28)</f>
        <v>110969</v>
      </c>
      <c r="K29" s="83"/>
      <c r="L29" s="87"/>
    </row>
    <row r="30" spans="1:12" ht="15.75">
      <c r="A30" s="92"/>
      <c r="B30" s="91"/>
      <c r="C30" s="114"/>
      <c r="D30" s="83"/>
      <c r="E30" s="83"/>
      <c r="F30" s="83"/>
      <c r="G30" s="83"/>
      <c r="H30" s="83"/>
      <c r="I30" s="95"/>
      <c r="J30" s="84"/>
      <c r="K30" s="83"/>
      <c r="L30" s="87"/>
    </row>
    <row r="31" spans="1:12" ht="15.75">
      <c r="A31" s="92"/>
      <c r="B31" s="91"/>
      <c r="C31" s="114"/>
      <c r="D31" s="83"/>
      <c r="E31" s="83" t="s">
        <v>192</v>
      </c>
      <c r="F31" s="97"/>
      <c r="G31" s="95"/>
      <c r="H31" s="82"/>
      <c r="I31" s="95"/>
      <c r="J31" s="83">
        <f>J29+J23</f>
        <v>125806</v>
      </c>
      <c r="K31" s="83"/>
      <c r="L31" s="87"/>
    </row>
    <row r="32" spans="1:12" ht="15.75">
      <c r="A32" s="92"/>
      <c r="B32" s="91"/>
      <c r="C32" s="115"/>
      <c r="D32" s="92"/>
      <c r="E32" s="92"/>
      <c r="F32" s="92"/>
      <c r="G32" s="92"/>
      <c r="H32" s="92"/>
      <c r="I32" s="92"/>
      <c r="J32" s="98"/>
      <c r="K32" s="92"/>
      <c r="L32" s="87"/>
    </row>
    <row r="33" spans="1:12" ht="15.75">
      <c r="A33" s="92"/>
      <c r="B33" s="91">
        <v>13</v>
      </c>
      <c r="C33" s="115" t="s">
        <v>193</v>
      </c>
      <c r="D33" s="92"/>
      <c r="E33" s="92"/>
      <c r="F33" s="92"/>
      <c r="G33" s="92"/>
      <c r="H33" s="92"/>
      <c r="I33" s="92"/>
      <c r="J33" s="92"/>
      <c r="K33" s="92"/>
      <c r="L33" s="87"/>
    </row>
    <row r="34" spans="1:12" ht="15.75">
      <c r="A34" s="92"/>
      <c r="B34" s="91"/>
      <c r="C34" s="117" t="s">
        <v>194</v>
      </c>
      <c r="D34" s="99"/>
      <c r="E34" s="99"/>
      <c r="F34" s="99"/>
      <c r="G34" s="99"/>
      <c r="H34" s="99"/>
      <c r="I34" s="99"/>
      <c r="J34" s="99"/>
      <c r="K34" s="92"/>
      <c r="L34" s="87"/>
    </row>
    <row r="35" spans="1:12" ht="15.75">
      <c r="A35" s="92"/>
      <c r="B35" s="91"/>
      <c r="C35" s="117" t="s">
        <v>195</v>
      </c>
      <c r="D35" s="99"/>
      <c r="E35" s="99"/>
      <c r="F35" s="99"/>
      <c r="G35" s="99"/>
      <c r="H35" s="99"/>
      <c r="I35" s="99"/>
      <c r="J35" s="99"/>
      <c r="K35" s="92"/>
      <c r="L35" s="87"/>
    </row>
    <row r="36" spans="1:12" ht="15.75">
      <c r="A36" s="92"/>
      <c r="B36" s="91"/>
      <c r="C36" s="118"/>
      <c r="D36" s="100"/>
      <c r="E36" s="100"/>
      <c r="F36" s="100"/>
      <c r="G36" s="100"/>
      <c r="H36" s="100"/>
      <c r="I36" s="100"/>
      <c r="J36" s="100"/>
      <c r="K36" s="92"/>
      <c r="L36" s="87"/>
    </row>
    <row r="37" spans="1:12" ht="15.75">
      <c r="A37" s="92"/>
      <c r="B37" s="91"/>
      <c r="C37" s="117" t="s">
        <v>196</v>
      </c>
      <c r="D37" s="101"/>
      <c r="E37" s="101"/>
      <c r="F37" s="101"/>
      <c r="G37" s="101"/>
      <c r="H37" s="101"/>
      <c r="I37" s="101"/>
      <c r="J37" s="102" t="s">
        <v>16</v>
      </c>
      <c r="K37" s="83"/>
      <c r="L37" s="87"/>
    </row>
    <row r="38" spans="1:12" ht="15.75">
      <c r="A38" s="92"/>
      <c r="B38" s="91"/>
      <c r="C38" s="117" t="s">
        <v>197</v>
      </c>
      <c r="D38" s="101"/>
      <c r="E38" s="101"/>
      <c r="F38" s="101"/>
      <c r="G38" s="101"/>
      <c r="H38" s="101"/>
      <c r="I38" s="101"/>
      <c r="J38" s="101">
        <v>238182</v>
      </c>
      <c r="K38" s="83"/>
      <c r="L38" s="87"/>
    </row>
    <row r="39" spans="1:12" ht="15.75">
      <c r="A39" s="92"/>
      <c r="B39" s="91"/>
      <c r="C39" s="117"/>
      <c r="D39" s="101"/>
      <c r="E39" s="101"/>
      <c r="F39" s="101"/>
      <c r="G39" s="101"/>
      <c r="H39" s="101"/>
      <c r="I39" s="101"/>
      <c r="J39" s="103"/>
      <c r="K39" s="83"/>
      <c r="L39" s="87"/>
    </row>
    <row r="40" spans="1:12" ht="15.75">
      <c r="A40" s="92"/>
      <c r="B40" s="91"/>
      <c r="C40" s="117" t="s">
        <v>198</v>
      </c>
      <c r="D40" s="101"/>
      <c r="E40" s="101"/>
      <c r="F40" s="101"/>
      <c r="G40" s="101"/>
      <c r="H40" s="101"/>
      <c r="I40" s="101"/>
      <c r="J40" s="102" t="s">
        <v>16</v>
      </c>
      <c r="K40" s="83"/>
      <c r="L40" s="87"/>
    </row>
    <row r="41" spans="1:12" ht="15.75">
      <c r="A41" s="92"/>
      <c r="B41" s="91"/>
      <c r="C41" s="117" t="s">
        <v>199</v>
      </c>
      <c r="D41" s="101"/>
      <c r="E41" s="101"/>
      <c r="F41" s="101"/>
      <c r="G41" s="101"/>
      <c r="H41" s="101"/>
      <c r="I41" s="101"/>
      <c r="J41" s="101">
        <v>638</v>
      </c>
      <c r="K41" s="83"/>
      <c r="L41" s="87"/>
    </row>
    <row r="42" spans="1:12" ht="15.75">
      <c r="A42" s="92"/>
      <c r="B42" s="91"/>
      <c r="C42" s="117"/>
      <c r="D42" s="101"/>
      <c r="E42" s="101"/>
      <c r="F42" s="101"/>
      <c r="G42" s="101"/>
      <c r="H42" s="101"/>
      <c r="I42" s="101"/>
      <c r="J42" s="103"/>
      <c r="K42" s="83"/>
      <c r="L42" s="87"/>
    </row>
    <row r="43" spans="1:12" ht="15.75">
      <c r="A43" s="92"/>
      <c r="B43" s="91"/>
      <c r="C43" s="117" t="s">
        <v>200</v>
      </c>
      <c r="D43" s="101"/>
      <c r="E43" s="101"/>
      <c r="F43" s="101"/>
      <c r="G43" s="101"/>
      <c r="H43" s="101"/>
      <c r="I43" s="101"/>
      <c r="J43" s="101" t="s">
        <v>201</v>
      </c>
      <c r="K43" s="83"/>
      <c r="L43" s="87"/>
    </row>
    <row r="44" spans="1:12" ht="15.75">
      <c r="A44" s="92"/>
      <c r="B44" s="91"/>
      <c r="C44" s="117" t="s">
        <v>202</v>
      </c>
      <c r="D44" s="101"/>
      <c r="E44" s="101"/>
      <c r="F44" s="101"/>
      <c r="G44" s="101"/>
      <c r="H44" s="101"/>
      <c r="I44" s="101"/>
      <c r="J44" s="101">
        <v>1000</v>
      </c>
      <c r="K44" s="83"/>
      <c r="L44" s="87"/>
    </row>
    <row r="45" spans="1:12" ht="15.75">
      <c r="A45" s="92"/>
      <c r="B45" s="91"/>
      <c r="C45" s="115"/>
      <c r="D45" s="92"/>
      <c r="E45" s="92"/>
      <c r="F45" s="92"/>
      <c r="G45" s="92"/>
      <c r="H45" s="92"/>
      <c r="I45" s="92"/>
      <c r="J45" s="98"/>
      <c r="K45" s="92"/>
      <c r="L45" s="87"/>
    </row>
    <row r="46" spans="1:12" ht="15.75">
      <c r="A46" s="92"/>
      <c r="B46" s="91">
        <v>14</v>
      </c>
      <c r="C46" s="115" t="s">
        <v>203</v>
      </c>
      <c r="D46" s="92"/>
      <c r="E46" s="92"/>
      <c r="F46" s="92"/>
      <c r="G46" s="92"/>
      <c r="H46" s="92"/>
      <c r="I46" s="92"/>
      <c r="J46" s="92"/>
      <c r="K46" s="92"/>
      <c r="L46" s="87"/>
    </row>
    <row r="47" spans="1:12" ht="15.75">
      <c r="A47" s="92"/>
      <c r="B47" s="91"/>
      <c r="C47" s="114" t="s">
        <v>204</v>
      </c>
      <c r="D47" s="93"/>
      <c r="E47" s="93"/>
      <c r="F47" s="94"/>
      <c r="G47" s="94"/>
      <c r="H47" s="94"/>
      <c r="I47" s="94"/>
      <c r="J47" s="94"/>
      <c r="K47" s="92"/>
      <c r="L47" s="87"/>
    </row>
    <row r="48" spans="1:12" ht="15.75">
      <c r="A48" s="92"/>
      <c r="B48" s="91"/>
      <c r="C48" s="119" t="s">
        <v>205</v>
      </c>
      <c r="D48" s="93"/>
      <c r="E48" s="93"/>
      <c r="F48" s="94"/>
      <c r="G48" s="94"/>
      <c r="H48" s="94"/>
      <c r="I48" s="94"/>
      <c r="J48" s="94"/>
      <c r="K48" s="92"/>
      <c r="L48" s="87"/>
    </row>
    <row r="49" spans="1:12" ht="15.75">
      <c r="A49" s="92"/>
      <c r="B49" s="91"/>
      <c r="C49" s="114"/>
      <c r="D49" s="83"/>
      <c r="E49" s="83"/>
      <c r="F49" s="92"/>
      <c r="G49" s="92"/>
      <c r="H49" s="92"/>
      <c r="I49" s="92"/>
      <c r="J49" s="92"/>
      <c r="K49" s="92"/>
      <c r="L49" s="87"/>
    </row>
    <row r="50" spans="1:12" ht="15.75">
      <c r="A50" s="92"/>
      <c r="B50" s="91"/>
      <c r="C50" s="115"/>
      <c r="D50" s="92"/>
      <c r="E50" s="92"/>
      <c r="F50" s="92"/>
      <c r="G50" s="92"/>
      <c r="H50" s="92"/>
      <c r="I50" s="92"/>
      <c r="J50" s="92"/>
      <c r="K50" s="92"/>
      <c r="L50" s="87"/>
    </row>
  </sheetData>
  <printOptions horizontalCentered="1" verticalCentered="1"/>
  <pageMargins left="0.64" right="0.26" top="0.25" bottom="0.24" header="0.25" footer="0.24"/>
  <pageSetup horizontalDpi="300" verticalDpi="3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showGridLines="0" showOutlineSymbols="0" zoomScale="87" zoomScaleNormal="87" workbookViewId="0" topLeftCell="A1">
      <selection activeCell="A6" sqref="A6"/>
    </sheetView>
  </sheetViews>
  <sheetFormatPr defaultColWidth="8.88671875" defaultRowHeight="15"/>
  <cols>
    <col min="1" max="1" width="2.3359375" style="0" customWidth="1"/>
    <col min="2" max="2" width="4.99609375" style="0" customWidth="1"/>
    <col min="3" max="3" width="4.10546875" style="110" customWidth="1"/>
    <col min="4" max="4" width="8.5546875" style="0" customWidth="1"/>
    <col min="5" max="5" width="10.3359375" style="0" customWidth="1"/>
    <col min="6" max="7" width="8.5546875" style="0" customWidth="1"/>
    <col min="8" max="8" width="9.4453125" style="0" customWidth="1"/>
    <col min="9" max="9" width="4.10546875" style="0" customWidth="1"/>
    <col min="10" max="10" width="8.5546875" style="0" customWidth="1"/>
    <col min="11" max="11" width="2.3359375" style="0" customWidth="1"/>
    <col min="12" max="12" width="3.21484375" style="0" customWidth="1"/>
    <col min="13" max="13" width="12.88671875" style="0" customWidth="1"/>
    <col min="14" max="16384" width="8.5546875" style="0" customWidth="1"/>
  </cols>
  <sheetData>
    <row r="1" spans="1:11" ht="15.75">
      <c r="A1" s="83"/>
      <c r="B1" s="82"/>
      <c r="C1" s="114"/>
      <c r="D1" s="83"/>
      <c r="E1" s="83"/>
      <c r="F1" s="83"/>
      <c r="G1" s="83"/>
      <c r="H1" s="83"/>
      <c r="I1" s="83"/>
      <c r="J1" s="83"/>
      <c r="K1" s="83"/>
    </row>
    <row r="2" spans="1:11" ht="15.75">
      <c r="A2" s="83"/>
      <c r="B2" s="82"/>
      <c r="C2" s="114"/>
      <c r="D2" s="83"/>
      <c r="E2" s="83"/>
      <c r="F2" s="83"/>
      <c r="G2" s="83"/>
      <c r="H2" s="83"/>
      <c r="I2" s="83"/>
      <c r="J2" s="83" t="s">
        <v>206</v>
      </c>
      <c r="K2" s="83"/>
    </row>
    <row r="3" spans="1:11" ht="15.75">
      <c r="A3" s="83"/>
      <c r="B3" s="82"/>
      <c r="C3" s="114"/>
      <c r="D3" s="83"/>
      <c r="E3" s="83"/>
      <c r="F3" s="83"/>
      <c r="G3" s="83"/>
      <c r="H3" s="83"/>
      <c r="I3" s="83"/>
      <c r="J3" s="83"/>
      <c r="K3" s="83"/>
    </row>
    <row r="4" spans="1:11" ht="15.75">
      <c r="A4" s="83"/>
      <c r="B4" s="91">
        <v>15</v>
      </c>
      <c r="C4" s="115" t="s">
        <v>207</v>
      </c>
      <c r="D4" s="83"/>
      <c r="E4" s="83"/>
      <c r="F4" s="83"/>
      <c r="G4" s="83"/>
      <c r="H4" s="83"/>
      <c r="I4" s="83"/>
      <c r="J4" s="83"/>
      <c r="K4" s="83"/>
    </row>
    <row r="5" spans="1:11" ht="15.75">
      <c r="A5" s="83"/>
      <c r="B5" s="82"/>
      <c r="C5" s="114" t="s">
        <v>208</v>
      </c>
      <c r="D5" s="83"/>
      <c r="E5" s="83"/>
      <c r="F5" s="83"/>
      <c r="G5" s="83"/>
      <c r="H5" s="83"/>
      <c r="I5" s="83"/>
      <c r="J5" s="83"/>
      <c r="K5" s="83"/>
    </row>
    <row r="6" spans="1:11" ht="15.75">
      <c r="A6" s="83"/>
      <c r="B6" s="82"/>
      <c r="C6" s="114" t="s">
        <v>209</v>
      </c>
      <c r="D6" s="83"/>
      <c r="E6" s="83"/>
      <c r="F6" s="83"/>
      <c r="G6" s="83"/>
      <c r="H6" s="83"/>
      <c r="I6" s="83"/>
      <c r="J6" s="83"/>
      <c r="K6" s="83"/>
    </row>
    <row r="7" spans="1:11" ht="15.75">
      <c r="A7" s="83"/>
      <c r="B7" s="82"/>
      <c r="C7" s="114"/>
      <c r="D7" s="83"/>
      <c r="E7" s="83"/>
      <c r="F7" s="83"/>
      <c r="G7" s="83"/>
      <c r="H7" s="83"/>
      <c r="I7" s="83"/>
      <c r="J7" s="83"/>
      <c r="K7" s="83"/>
    </row>
    <row r="8" spans="1:11" ht="15.75">
      <c r="A8" s="83"/>
      <c r="B8" s="91">
        <v>16</v>
      </c>
      <c r="C8" s="115" t="s">
        <v>210</v>
      </c>
      <c r="D8" s="83"/>
      <c r="E8" s="83"/>
      <c r="G8" s="82" t="s">
        <v>18</v>
      </c>
      <c r="H8" s="82" t="s">
        <v>211</v>
      </c>
      <c r="I8" s="82"/>
      <c r="J8" s="82" t="s">
        <v>212</v>
      </c>
      <c r="K8" s="83"/>
    </row>
    <row r="9" spans="1:11" ht="15.75">
      <c r="A9" s="83"/>
      <c r="B9" s="82"/>
      <c r="C9" s="114"/>
      <c r="D9" s="83"/>
      <c r="E9" s="83"/>
      <c r="G9" s="82"/>
      <c r="H9" s="82" t="s">
        <v>213</v>
      </c>
      <c r="I9" s="82"/>
      <c r="J9" s="82" t="s">
        <v>214</v>
      </c>
      <c r="K9" s="83"/>
    </row>
    <row r="10" spans="1:11" ht="15.75">
      <c r="A10" s="83"/>
      <c r="B10" s="82"/>
      <c r="C10" s="114"/>
      <c r="D10" s="83"/>
      <c r="E10" s="83"/>
      <c r="G10" s="82"/>
      <c r="H10" s="82" t="s">
        <v>42</v>
      </c>
      <c r="I10" s="82"/>
      <c r="J10" s="82" t="s">
        <v>215</v>
      </c>
      <c r="K10" s="83"/>
    </row>
    <row r="11" spans="1:11" ht="15.75">
      <c r="A11" s="83"/>
      <c r="B11" s="82"/>
      <c r="C11" s="114"/>
      <c r="D11" s="83"/>
      <c r="E11" s="83"/>
      <c r="G11" s="104" t="s">
        <v>16</v>
      </c>
      <c r="H11" s="104" t="s">
        <v>16</v>
      </c>
      <c r="I11" s="104"/>
      <c r="J11" s="104" t="s">
        <v>16</v>
      </c>
      <c r="K11" s="83"/>
    </row>
    <row r="12" spans="1:11" ht="15.75">
      <c r="A12" s="83"/>
      <c r="B12" s="82"/>
      <c r="C12" s="114"/>
      <c r="D12" s="83"/>
      <c r="E12" s="83"/>
      <c r="G12" s="83"/>
      <c r="H12" s="83"/>
      <c r="I12" s="83"/>
      <c r="J12" s="83"/>
      <c r="K12" s="83"/>
    </row>
    <row r="13" spans="1:11" ht="15.75">
      <c r="A13" s="83"/>
      <c r="B13" s="82"/>
      <c r="C13" s="114" t="s">
        <v>216</v>
      </c>
      <c r="D13" s="83"/>
      <c r="E13" s="83"/>
      <c r="G13" s="83">
        <v>223109</v>
      </c>
      <c r="H13" s="83">
        <v>14550</v>
      </c>
      <c r="I13" s="83"/>
      <c r="J13" s="83">
        <v>173423</v>
      </c>
      <c r="K13" s="83"/>
    </row>
    <row r="14" spans="1:11" ht="15.75">
      <c r="A14" s="83"/>
      <c r="B14" s="82"/>
      <c r="C14" s="114" t="s">
        <v>217</v>
      </c>
      <c r="D14" s="83"/>
      <c r="E14" s="83"/>
      <c r="G14" s="83">
        <v>97532</v>
      </c>
      <c r="H14" s="83">
        <v>4616</v>
      </c>
      <c r="I14" s="83"/>
      <c r="J14" s="83">
        <v>73974</v>
      </c>
      <c r="K14" s="83"/>
    </row>
    <row r="15" spans="1:11" ht="15.75">
      <c r="A15" s="83"/>
      <c r="B15" s="82"/>
      <c r="C15" s="114" t="s">
        <v>218</v>
      </c>
      <c r="D15" s="83"/>
      <c r="E15" s="83"/>
      <c r="G15" s="83">
        <v>15285</v>
      </c>
      <c r="H15" s="83">
        <v>10493</v>
      </c>
      <c r="I15" s="83"/>
      <c r="J15" s="83">
        <v>72929</v>
      </c>
      <c r="K15" s="83"/>
    </row>
    <row r="16" spans="1:11" ht="15.75">
      <c r="A16" s="83"/>
      <c r="B16" s="82"/>
      <c r="C16" s="114" t="s">
        <v>219</v>
      </c>
      <c r="D16" s="83"/>
      <c r="E16" s="83"/>
      <c r="G16" s="83">
        <v>-75587</v>
      </c>
      <c r="H16" s="83">
        <v>-11890</v>
      </c>
      <c r="I16" s="83"/>
      <c r="J16" s="83">
        <v>-84439</v>
      </c>
      <c r="K16" s="83"/>
    </row>
    <row r="17" spans="1:11" ht="15.75">
      <c r="A17" s="83"/>
      <c r="B17" s="82"/>
      <c r="C17" s="114"/>
      <c r="D17" s="83"/>
      <c r="E17" s="83"/>
      <c r="G17" s="84">
        <f>SUM(G13:G16)</f>
        <v>260339</v>
      </c>
      <c r="H17" s="84">
        <f>SUM(H13:H16)</f>
        <v>17769</v>
      </c>
      <c r="I17" s="84"/>
      <c r="J17" s="84">
        <f>SUM(J13:J16)</f>
        <v>235887</v>
      </c>
      <c r="K17" s="83"/>
    </row>
    <row r="18" spans="1:11" ht="15.75">
      <c r="A18" s="83"/>
      <c r="B18" s="82"/>
      <c r="C18" s="114" t="s">
        <v>220</v>
      </c>
      <c r="D18" s="83"/>
      <c r="E18" s="83"/>
      <c r="G18" s="85"/>
      <c r="H18" s="85"/>
      <c r="I18" s="85"/>
      <c r="J18" s="85"/>
      <c r="K18" s="83"/>
    </row>
    <row r="19" spans="1:11" ht="15.75">
      <c r="A19" s="83"/>
      <c r="B19" s="82"/>
      <c r="C19" s="114"/>
      <c r="D19" s="83"/>
      <c r="E19" s="83"/>
      <c r="K19" s="83"/>
    </row>
    <row r="20" spans="1:11" ht="15.75">
      <c r="A20" s="83"/>
      <c r="B20" s="82"/>
      <c r="C20" s="114" t="s">
        <v>221</v>
      </c>
      <c r="D20" s="83"/>
      <c r="E20" s="83"/>
      <c r="G20" s="83">
        <f>G17-G21</f>
        <v>257174</v>
      </c>
      <c r="H20" s="83">
        <f>H17-H21</f>
        <v>18560</v>
      </c>
      <c r="I20" s="73"/>
      <c r="J20" s="83">
        <f>J17-J21</f>
        <v>232200</v>
      </c>
      <c r="K20" s="83"/>
    </row>
    <row r="21" spans="1:11" ht="15.75">
      <c r="A21" s="83"/>
      <c r="B21" s="82"/>
      <c r="C21" s="114" t="s">
        <v>222</v>
      </c>
      <c r="D21" s="83"/>
      <c r="E21" s="83"/>
      <c r="G21" s="83">
        <v>3165</v>
      </c>
      <c r="H21" s="83">
        <v>-791</v>
      </c>
      <c r="I21" s="73"/>
      <c r="J21" s="83">
        <v>3687</v>
      </c>
      <c r="K21" s="83"/>
    </row>
    <row r="22" spans="1:11" ht="15.75">
      <c r="A22" s="83"/>
      <c r="B22" s="82"/>
      <c r="C22" s="114"/>
      <c r="D22" s="83"/>
      <c r="E22" s="83"/>
      <c r="G22" s="84">
        <f>G20+G21</f>
        <v>260339</v>
      </c>
      <c r="H22" s="84">
        <f>H20+H21</f>
        <v>17769</v>
      </c>
      <c r="I22" s="84"/>
      <c r="J22" s="84">
        <f>J20+J21</f>
        <v>235887</v>
      </c>
      <c r="K22" s="83"/>
    </row>
    <row r="23" spans="1:11" ht="15.75">
      <c r="A23" s="83"/>
      <c r="B23" s="82"/>
      <c r="C23" s="114"/>
      <c r="D23" s="83"/>
      <c r="E23" s="83"/>
      <c r="F23" s="83"/>
      <c r="G23" s="84"/>
      <c r="H23" s="84"/>
      <c r="I23" s="84"/>
      <c r="J23" s="84"/>
      <c r="K23" s="83"/>
    </row>
    <row r="24" spans="1:11" ht="15.75">
      <c r="A24" s="83"/>
      <c r="B24" s="91">
        <v>17</v>
      </c>
      <c r="C24" s="115" t="s">
        <v>223</v>
      </c>
      <c r="D24" s="92"/>
      <c r="E24" s="83"/>
      <c r="F24" s="83"/>
      <c r="G24" s="83"/>
      <c r="H24" s="83"/>
      <c r="I24" s="83"/>
      <c r="J24" s="83"/>
      <c r="K24" s="83"/>
    </row>
    <row r="25" spans="1:11" ht="15.75">
      <c r="A25" s="83"/>
      <c r="B25" s="91"/>
      <c r="C25" s="115" t="s">
        <v>224</v>
      </c>
      <c r="D25" s="92"/>
      <c r="E25" s="83"/>
      <c r="F25" s="83"/>
      <c r="G25" s="83"/>
      <c r="H25" s="83"/>
      <c r="I25" s="83"/>
      <c r="J25" s="83"/>
      <c r="K25" s="83"/>
    </row>
    <row r="26" spans="1:11" ht="12.75" customHeight="1">
      <c r="A26" s="83"/>
      <c r="B26" s="82"/>
      <c r="C26" s="114" t="s">
        <v>53</v>
      </c>
      <c r="D26" s="93"/>
      <c r="E26" s="93"/>
      <c r="F26" s="93"/>
      <c r="G26" s="93"/>
      <c r="H26" s="93"/>
      <c r="I26" s="93"/>
      <c r="J26" s="93"/>
      <c r="K26" s="83"/>
    </row>
    <row r="27" spans="1:11" ht="15.75">
      <c r="A27" s="83"/>
      <c r="B27" s="82"/>
      <c r="C27" s="114" t="s">
        <v>225</v>
      </c>
      <c r="D27" s="93"/>
      <c r="E27" s="93"/>
      <c r="F27" s="93"/>
      <c r="G27" s="93"/>
      <c r="H27" s="93"/>
      <c r="I27" s="93"/>
      <c r="J27" s="93"/>
      <c r="K27" s="83"/>
    </row>
    <row r="28" spans="1:11" ht="15.75">
      <c r="A28" s="83"/>
      <c r="B28" s="82"/>
      <c r="C28" s="114" t="s">
        <v>226</v>
      </c>
      <c r="D28" s="93"/>
      <c r="E28" s="93"/>
      <c r="F28" s="93"/>
      <c r="G28" s="93"/>
      <c r="H28" s="93"/>
      <c r="I28" s="93"/>
      <c r="J28" s="93"/>
      <c r="K28" s="83"/>
    </row>
    <row r="29" spans="1:11" ht="15.75">
      <c r="A29" s="83"/>
      <c r="B29" s="82"/>
      <c r="C29" s="114" t="s">
        <v>227</v>
      </c>
      <c r="D29" s="93"/>
      <c r="E29" s="93"/>
      <c r="F29" s="93"/>
      <c r="G29" s="93"/>
      <c r="H29" s="93"/>
      <c r="I29" s="93"/>
      <c r="J29" s="93"/>
      <c r="K29" s="83"/>
    </row>
    <row r="30" spans="1:11" ht="15.75">
      <c r="A30" s="83"/>
      <c r="B30" s="82"/>
      <c r="C30" s="114"/>
      <c r="D30" s="93"/>
      <c r="E30" s="93"/>
      <c r="F30" s="93"/>
      <c r="G30" s="93"/>
      <c r="H30" s="93"/>
      <c r="I30" s="93"/>
      <c r="J30" s="93"/>
      <c r="K30" s="83"/>
    </row>
    <row r="31" spans="1:11" ht="15.75">
      <c r="A31" s="83"/>
      <c r="B31" s="91">
        <v>18</v>
      </c>
      <c r="C31" s="115" t="s">
        <v>228</v>
      </c>
      <c r="D31" s="92"/>
      <c r="E31" s="83"/>
      <c r="F31" s="83"/>
      <c r="G31" s="83"/>
      <c r="H31" s="83"/>
      <c r="I31" s="83"/>
      <c r="J31" s="83"/>
      <c r="K31" s="83"/>
    </row>
    <row r="32" spans="1:11" ht="15.75">
      <c r="A32" s="83"/>
      <c r="B32" s="91"/>
      <c r="C32" s="114" t="s">
        <v>53</v>
      </c>
      <c r="D32" s="92"/>
      <c r="E32" s="83"/>
      <c r="F32" s="83"/>
      <c r="G32" s="83"/>
      <c r="H32" s="83"/>
      <c r="I32" s="83"/>
      <c r="J32" s="83"/>
      <c r="K32" s="83"/>
    </row>
    <row r="33" spans="1:11" ht="15.75">
      <c r="A33" s="83"/>
      <c r="B33" s="91"/>
      <c r="C33" s="114" t="s">
        <v>229</v>
      </c>
      <c r="D33" s="92"/>
      <c r="E33" s="83"/>
      <c r="F33" s="83"/>
      <c r="G33" s="83"/>
      <c r="H33" s="83"/>
      <c r="I33" s="83"/>
      <c r="J33" s="83"/>
      <c r="K33" s="83"/>
    </row>
    <row r="34" spans="1:11" ht="12.75" customHeight="1">
      <c r="A34" s="83"/>
      <c r="B34" s="91"/>
      <c r="C34" s="114" t="s">
        <v>230</v>
      </c>
      <c r="D34" s="92"/>
      <c r="E34" s="83"/>
      <c r="F34" s="83"/>
      <c r="G34" s="83"/>
      <c r="H34" s="83"/>
      <c r="I34" s="83"/>
      <c r="J34" s="83"/>
      <c r="K34" s="83"/>
    </row>
    <row r="35" spans="1:11" ht="12.75" customHeight="1">
      <c r="A35" s="83"/>
      <c r="B35" s="91"/>
      <c r="C35" s="114" t="s">
        <v>231</v>
      </c>
      <c r="D35" s="92"/>
      <c r="E35" s="83"/>
      <c r="F35" s="83"/>
      <c r="G35" s="83"/>
      <c r="H35" s="83"/>
      <c r="I35" s="83"/>
      <c r="J35" s="83"/>
      <c r="K35" s="83"/>
    </row>
    <row r="36" spans="1:11" ht="15.75">
      <c r="A36" s="83"/>
      <c r="B36" s="91"/>
      <c r="C36" s="114"/>
      <c r="D36" s="92"/>
      <c r="E36" s="83"/>
      <c r="F36" s="83"/>
      <c r="G36" s="83"/>
      <c r="H36" s="83"/>
      <c r="I36" s="83"/>
      <c r="J36" s="83"/>
      <c r="K36" s="83"/>
    </row>
    <row r="37" spans="1:11" ht="13.5" customHeight="1">
      <c r="A37" s="83"/>
      <c r="B37" s="91"/>
      <c r="C37" s="114" t="s">
        <v>232</v>
      </c>
      <c r="D37" s="92"/>
      <c r="E37" s="83"/>
      <c r="F37" s="83"/>
      <c r="G37" s="83"/>
      <c r="H37" s="83"/>
      <c r="I37" s="83"/>
      <c r="J37" s="83"/>
      <c r="K37" s="83"/>
    </row>
    <row r="38" spans="1:11" ht="12.75" customHeight="1">
      <c r="A38" s="83"/>
      <c r="B38" s="91"/>
      <c r="C38" s="114" t="s">
        <v>233</v>
      </c>
      <c r="D38" s="92"/>
      <c r="E38" s="83"/>
      <c r="F38" s="83"/>
      <c r="G38" s="83"/>
      <c r="H38" s="83"/>
      <c r="I38" s="83"/>
      <c r="J38" s="83"/>
      <c r="K38" s="83"/>
    </row>
    <row r="39" spans="1:11" ht="15.75">
      <c r="A39" s="83"/>
      <c r="B39" s="82"/>
      <c r="C39" s="114" t="s">
        <v>234</v>
      </c>
      <c r="D39" s="83"/>
      <c r="E39" s="83"/>
      <c r="F39" s="83"/>
      <c r="G39" s="83"/>
      <c r="H39" s="83"/>
      <c r="I39" s="83"/>
      <c r="J39" s="83"/>
      <c r="K39" s="83"/>
    </row>
    <row r="40" spans="1:11" ht="15.75">
      <c r="A40" s="83"/>
      <c r="B40" s="82"/>
      <c r="C40" s="114" t="s">
        <v>235</v>
      </c>
      <c r="D40" s="83"/>
      <c r="E40" s="83"/>
      <c r="F40" s="83"/>
      <c r="G40" s="83"/>
      <c r="H40" s="83"/>
      <c r="I40" s="83"/>
      <c r="J40" s="83"/>
      <c r="K40" s="83"/>
    </row>
    <row r="41" spans="1:11" ht="15.75">
      <c r="A41" s="83"/>
      <c r="B41" s="82"/>
      <c r="C41" s="114" t="s">
        <v>236</v>
      </c>
      <c r="D41" s="83"/>
      <c r="E41" s="83"/>
      <c r="F41" s="83"/>
      <c r="G41" s="83"/>
      <c r="H41" s="83"/>
      <c r="I41" s="83"/>
      <c r="J41" s="83"/>
      <c r="K41" s="83"/>
    </row>
    <row r="42" spans="1:11" ht="15.75">
      <c r="A42" s="83"/>
      <c r="B42" s="82"/>
      <c r="C42" s="114"/>
      <c r="D42" s="83"/>
      <c r="E42" s="83"/>
      <c r="F42" s="83"/>
      <c r="G42" s="83"/>
      <c r="H42" s="83"/>
      <c r="I42" s="83"/>
      <c r="J42" s="83"/>
      <c r="K42" s="83"/>
    </row>
    <row r="43" spans="1:11" ht="15.75">
      <c r="A43" s="83"/>
      <c r="B43" s="82"/>
      <c r="C43" s="114"/>
      <c r="D43" s="83"/>
      <c r="E43" s="83"/>
      <c r="F43" s="83"/>
      <c r="G43" s="83"/>
      <c r="H43" s="83"/>
      <c r="I43" s="83"/>
      <c r="J43" s="83"/>
      <c r="K43" s="83"/>
    </row>
    <row r="44" spans="1:11" ht="15.75">
      <c r="A44" s="83"/>
      <c r="B44" s="91">
        <v>19</v>
      </c>
      <c r="C44" s="115" t="s">
        <v>237</v>
      </c>
      <c r="D44" s="92"/>
      <c r="E44" s="83"/>
      <c r="F44" s="83"/>
      <c r="G44" s="83"/>
      <c r="H44" s="83"/>
      <c r="I44" s="83"/>
      <c r="J44" s="83"/>
      <c r="K44" s="83"/>
    </row>
    <row r="45" spans="1:11" ht="15.75">
      <c r="A45" s="83"/>
      <c r="B45" s="91"/>
      <c r="C45" s="114" t="s">
        <v>238</v>
      </c>
      <c r="D45" s="92"/>
      <c r="E45" s="83"/>
      <c r="F45" s="83"/>
      <c r="G45" s="83"/>
      <c r="H45" s="83"/>
      <c r="I45" s="83"/>
      <c r="J45" s="83"/>
      <c r="K45" s="83"/>
    </row>
    <row r="46" spans="1:11" ht="15.75">
      <c r="A46" s="83"/>
      <c r="B46" s="91"/>
      <c r="C46" s="114" t="s">
        <v>239</v>
      </c>
      <c r="D46" s="92"/>
      <c r="E46" s="83"/>
      <c r="F46" s="83"/>
      <c r="G46" s="83"/>
      <c r="H46" s="83"/>
      <c r="I46" s="83"/>
      <c r="J46" s="83"/>
      <c r="K46" s="83"/>
    </row>
    <row r="47" spans="1:11" ht="15.75">
      <c r="A47" s="83"/>
      <c r="B47" s="82"/>
      <c r="C47" s="114"/>
      <c r="D47" s="83"/>
      <c r="E47" s="83"/>
      <c r="F47" s="83"/>
      <c r="G47" s="83"/>
      <c r="H47" s="83"/>
      <c r="I47" s="83"/>
      <c r="J47" s="83"/>
      <c r="K47" s="83"/>
    </row>
    <row r="48" spans="1:11" ht="15.75">
      <c r="A48" s="83"/>
      <c r="B48" s="91">
        <v>20</v>
      </c>
      <c r="C48" s="115" t="s">
        <v>240</v>
      </c>
      <c r="D48" s="92"/>
      <c r="E48" s="83"/>
      <c r="F48" s="83"/>
      <c r="G48" s="83"/>
      <c r="H48" s="83"/>
      <c r="I48" s="83"/>
      <c r="J48" s="83"/>
      <c r="K48" s="83"/>
    </row>
    <row r="49" spans="1:11" ht="15.75">
      <c r="A49" s="83"/>
      <c r="B49" s="82"/>
      <c r="C49" s="114" t="s">
        <v>241</v>
      </c>
      <c r="D49" s="83"/>
      <c r="E49" s="83"/>
      <c r="F49" s="83"/>
      <c r="G49" s="83"/>
      <c r="H49" s="83"/>
      <c r="I49" s="83"/>
      <c r="J49" s="83"/>
      <c r="K49" s="83"/>
    </row>
    <row r="50" spans="1:11" ht="15.75">
      <c r="A50" s="83"/>
      <c r="B50" s="82"/>
      <c r="C50" s="114"/>
      <c r="D50" s="83"/>
      <c r="E50" s="83"/>
      <c r="F50" s="83"/>
      <c r="G50" s="83"/>
      <c r="H50" s="83"/>
      <c r="I50" s="83"/>
      <c r="J50" s="83"/>
      <c r="K50" s="83"/>
    </row>
    <row r="51" spans="1:11" ht="15.75">
      <c r="A51" s="83"/>
      <c r="B51" s="91">
        <v>21</v>
      </c>
      <c r="C51" s="115" t="s">
        <v>242</v>
      </c>
      <c r="D51" s="92"/>
      <c r="E51" s="83"/>
      <c r="F51" s="83"/>
      <c r="G51" s="83"/>
      <c r="H51" s="83"/>
      <c r="I51" s="83"/>
      <c r="J51" s="83"/>
      <c r="K51" s="83"/>
    </row>
    <row r="52" spans="1:11" ht="15.75">
      <c r="A52" s="83"/>
      <c r="B52" s="82"/>
      <c r="C52" s="114" t="s">
        <v>243</v>
      </c>
      <c r="D52" s="83"/>
      <c r="E52" s="83"/>
      <c r="F52" s="83"/>
      <c r="G52" s="83"/>
      <c r="H52" s="83"/>
      <c r="I52" s="83"/>
      <c r="J52" s="83"/>
      <c r="K52" s="83"/>
    </row>
    <row r="53" spans="1:11" ht="15.75">
      <c r="A53" s="83"/>
      <c r="B53" s="82"/>
      <c r="C53" s="114" t="s">
        <v>244</v>
      </c>
      <c r="D53" s="83"/>
      <c r="E53" s="83"/>
      <c r="F53" s="83"/>
      <c r="G53" s="83"/>
      <c r="H53" s="83"/>
      <c r="I53" s="83"/>
      <c r="J53" s="83"/>
      <c r="K53" s="83"/>
    </row>
    <row r="54" spans="1:11" ht="15.75">
      <c r="A54" s="83"/>
      <c r="B54" s="82"/>
      <c r="C54" s="114"/>
      <c r="D54" s="83"/>
      <c r="E54" s="83"/>
      <c r="F54" s="83"/>
      <c r="G54" s="83"/>
      <c r="H54" s="83"/>
      <c r="I54" s="83"/>
      <c r="J54" s="83"/>
      <c r="K54" s="83"/>
    </row>
  </sheetData>
  <printOptions horizontalCentered="1" verticalCentered="1"/>
  <pageMargins left="0.36" right="0.26" top="0.25" bottom="0.24" header="0.25" footer="0.24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Koay</dc:creator>
  <cp:keywords/>
  <dc:description/>
  <cp:lastModifiedBy>Arthur Andersen</cp:lastModifiedBy>
  <cp:lastPrinted>2001-02-27T09:47:58Z</cp:lastPrinted>
  <dcterms:created xsi:type="dcterms:W3CDTF">2001-02-27T08:57:49Z</dcterms:created>
  <dcterms:modified xsi:type="dcterms:W3CDTF">2001-02-27T08:49:50Z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